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theme/themeOverride3.xml" ContentType="application/vnd.openxmlformats-officedocument.themeOverrid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theme/themeOverride4.xml" ContentType="application/vnd.openxmlformats-officedocument.themeOverride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theme/themeOverride5.xml" ContentType="application/vnd.openxmlformats-officedocument.themeOverride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6.xml" ContentType="application/vnd.openxmlformats-officedocument.themeOverride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tabRatio="737"/>
  </bookViews>
  <sheets>
    <sheet name="Índice" sheetId="1" r:id="rId1"/>
    <sheet name="A-1" sheetId="119" r:id="rId2"/>
    <sheet name="A-2" sheetId="24" r:id="rId3"/>
    <sheet name="A-3" sheetId="75" r:id="rId4"/>
    <sheet name="A-4" sheetId="76" r:id="rId5"/>
    <sheet name="A-5" sheetId="77" r:id="rId6"/>
    <sheet name="A-6" sheetId="79" r:id="rId7"/>
    <sheet name="A-7" sheetId="80" r:id="rId8"/>
    <sheet name="A-8" sheetId="81" r:id="rId9"/>
    <sheet name="A-9" sheetId="82" r:id="rId10"/>
    <sheet name="ESRI_MAPINFO_SHEET" sheetId="2" state="veryHidden" r:id="rId11"/>
  </sheets>
  <externalReferences>
    <externalReference r:id="rId12"/>
  </externalReferences>
  <definedNames>
    <definedName name="_Ref11771521" localSheetId="0">Índice!$AO$62</definedName>
    <definedName name="_Ref44188272" localSheetId="0">Índice!$AC$38</definedName>
    <definedName name="_Ref515355743" localSheetId="0">Índice!$AO$42</definedName>
    <definedName name="_Ref9848671" localSheetId="0">Índice!$AO$66</definedName>
    <definedName name="_Ref9849419" localSheetId="0">Índice!$AO$70</definedName>
  </definedNames>
  <calcPr calcId="152511"/>
</workbook>
</file>

<file path=xl/calcChain.xml><?xml version="1.0" encoding="utf-8"?>
<calcChain xmlns="http://schemas.openxmlformats.org/spreadsheetml/2006/main">
  <c r="C5" i="119" l="1"/>
  <c r="I2" i="119"/>
  <c r="C5" i="82" l="1"/>
  <c r="I2" i="82"/>
  <c r="C5" i="81"/>
  <c r="I2" i="81"/>
  <c r="C5" i="80"/>
  <c r="I2" i="80"/>
  <c r="C5" i="79"/>
  <c r="I2" i="79"/>
  <c r="C5" i="77"/>
  <c r="I2" i="77"/>
  <c r="C5" i="76"/>
  <c r="I2" i="76"/>
  <c r="C5" i="75"/>
  <c r="I2" i="75"/>
  <c r="I2" i="24"/>
  <c r="O10" i="1" l="1"/>
  <c r="O14" i="1" l="1"/>
  <c r="O18" i="1" l="1"/>
  <c r="O22" i="1" l="1"/>
  <c r="O26" i="1" l="1"/>
  <c r="C5" i="24"/>
  <c r="O30" i="1" l="1"/>
  <c r="O34" i="1" l="1"/>
  <c r="O38" i="1" l="1"/>
</calcChain>
</file>

<file path=xl/sharedStrings.xml><?xml version="1.0" encoding="utf-8"?>
<sst xmlns="http://schemas.openxmlformats.org/spreadsheetml/2006/main" count="95" uniqueCount="62">
  <si>
    <t>Voltar p/ Índice</t>
  </si>
  <si>
    <t>Ref.</t>
  </si>
  <si>
    <t>Histórico</t>
  </si>
  <si>
    <t>Projeção</t>
  </si>
  <si>
    <t>Reativação</t>
  </si>
  <si>
    <t>Fechamento</t>
  </si>
  <si>
    <t>Variação de capacidade instalada</t>
  </si>
  <si>
    <t>Ano</t>
  </si>
  <si>
    <t>(Milhões tc)</t>
  </si>
  <si>
    <t>Elaborado com base em (MAPA, 2020) e (UNICA, 2014) (histórico) e EPE (projeção)</t>
  </si>
  <si>
    <t>Cana para Açúcar</t>
  </si>
  <si>
    <t>Cana para Etanol</t>
  </si>
  <si>
    <t>(Unidades produtoras)</t>
  </si>
  <si>
    <t>Produtividade</t>
  </si>
  <si>
    <t>Cana total</t>
  </si>
  <si>
    <t>(Tc / ha)</t>
  </si>
  <si>
    <t>(Milhões de tc)</t>
  </si>
  <si>
    <t>Elaboração própria</t>
  </si>
  <si>
    <t>Produção Total</t>
  </si>
  <si>
    <t>Consumo Interno</t>
  </si>
  <si>
    <t>Exportação</t>
  </si>
  <si>
    <t>% no Comércio Internacional</t>
  </si>
  <si>
    <t>(Milhões de ton)</t>
  </si>
  <si>
    <t>(%)</t>
  </si>
  <si>
    <t>Hidratado</t>
  </si>
  <si>
    <t>Anidro</t>
  </si>
  <si>
    <t>(Bilhões de litros)</t>
  </si>
  <si>
    <t>Outros usos</t>
  </si>
  <si>
    <t>PROINFA</t>
  </si>
  <si>
    <t>(MW méd)</t>
  </si>
  <si>
    <t>Curva baseada no histórico</t>
  </si>
  <si>
    <t>Potencial técnico</t>
  </si>
  <si>
    <t>Etanol carburante</t>
  </si>
  <si>
    <t>Leilões de energia de reserva</t>
  </si>
  <si>
    <t>Leilões de energia nova</t>
  </si>
  <si>
    <t>Leilões de fonte alternativa</t>
  </si>
  <si>
    <t>Mês/ano</t>
  </si>
  <si>
    <t>Óleo de Soja</t>
  </si>
  <si>
    <t>Óleo de Palma</t>
  </si>
  <si>
    <t>Biodiesel</t>
  </si>
  <si>
    <t>Diesel</t>
  </si>
  <si>
    <t>(US$ / Ton)</t>
  </si>
  <si>
    <t>Elaborado com base em ANP (2020) e IndexMundi (2020)</t>
  </si>
  <si>
    <t>Norte</t>
  </si>
  <si>
    <t>Nordeste</t>
  </si>
  <si>
    <t>Sudeste</t>
  </si>
  <si>
    <t>Sul</t>
  </si>
  <si>
    <t>Centro-Oeste</t>
  </si>
  <si>
    <t>Total</t>
  </si>
  <si>
    <t>Demanda de Etanol</t>
  </si>
  <si>
    <t>Extracertame</t>
  </si>
  <si>
    <t>Brasil</t>
  </si>
  <si>
    <t>Plano Decenal de Expansão de Energia - 2022-2031. Cap. 8 - Biocombustíveis</t>
  </si>
  <si>
    <t>Gráfico 8-1 - Fluxo de unidades produtoras de cana-de-açúcar e variação de capacidade instalada</t>
  </si>
  <si>
    <t>Gráfico 8-2 - Produtividade, cana colhida e destinação para etanol e açúcar</t>
  </si>
  <si>
    <t>Gráfico 8-3 - Projeção da produção brasileira de açúcar</t>
  </si>
  <si>
    <t>Gráfico 8-4 - Projeção da oferta total de etanol</t>
  </si>
  <si>
    <t>Gráfico 8-5 - Projeção da demanda total de etanol</t>
  </si>
  <si>
    <t>Gráfico 8-6 - Energia contratada e extra certame das usinas vencedoras nos Leilões de Energia</t>
  </si>
  <si>
    <t>Gráfico 8-7 - Potencial de exportação de eletricidade gerada por bagaço</t>
  </si>
  <si>
    <t>Gráfico 8-8 - Preços internacionais do biodiesel, diesel e óleos de soja e de palma</t>
  </si>
  <si>
    <t>Gráfico 8-9 - Demanda de biodiesel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</si>
</sst>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.0"/>
    <numFmt numFmtId="166" formatCode="[$-416]mmm\-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2"/>
    </font>
    <font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4" tint="-0.2499465926084170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3" fillId="0" borderId="0" applyNumberFormat="0" applyFill="0" applyBorder="0" applyAlignment="0" applyProtection="0"/>
    <xf numFmtId="0" fontId="6" fillId="0" borderId="0"/>
    <xf numFmtId="164" fontId="5" fillId="0" borderId="0" applyFont="0" applyFill="0" applyBorder="0" applyAlignment="0" applyProtection="0"/>
    <xf numFmtId="0" fontId="6" fillId="0" borderId="0"/>
    <xf numFmtId="9" fontId="7" fillId="0" borderId="0" applyFont="0" applyFill="0" applyBorder="0" applyAlignment="0" applyProtection="0"/>
    <xf numFmtId="0" fontId="6" fillId="0" borderId="0">
      <alignment vertical="center"/>
    </xf>
    <xf numFmtId="9" fontId="5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1" applyFont="1" applyAlignment="1">
      <alignment horizontal="center" vertical="top"/>
    </xf>
    <xf numFmtId="0" fontId="0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0" fontId="1" fillId="0" borderId="0" xfId="0" applyFont="1" applyAlignment="1">
      <alignment horizontal="left" vertical="top"/>
    </xf>
    <xf numFmtId="0" fontId="0" fillId="0" borderId="0" xfId="0" applyFont="1" applyBorder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2" xfId="0" applyFont="1" applyBorder="1" applyAlignment="1">
      <alignment horizontal="centerContinuous" vertical="top"/>
    </xf>
    <xf numFmtId="0" fontId="1" fillId="0" borderId="0" xfId="0" applyFont="1"/>
    <xf numFmtId="0" fontId="0" fillId="0" borderId="0" xfId="0" applyFont="1" applyFill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0" xfId="0" applyFont="1"/>
    <xf numFmtId="0" fontId="8" fillId="0" borderId="1" xfId="0" applyFont="1" applyBorder="1" applyAlignment="1">
      <alignment vertical="top"/>
    </xf>
    <xf numFmtId="0" fontId="8" fillId="0" borderId="1" xfId="0" applyFont="1" applyFill="1" applyBorder="1" applyAlignment="1">
      <alignment vertical="top"/>
    </xf>
    <xf numFmtId="0" fontId="8" fillId="0" borderId="2" xfId="0" applyFont="1" applyBorder="1" applyAlignment="1">
      <alignment vertical="top"/>
    </xf>
    <xf numFmtId="0" fontId="0" fillId="0" borderId="0" xfId="0" applyFont="1" applyAlignment="1"/>
    <xf numFmtId="0" fontId="8" fillId="0" borderId="1" xfId="0" applyFont="1" applyBorder="1" applyAlignment="1"/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Continuous" vertical="top"/>
    </xf>
    <xf numFmtId="0" fontId="1" fillId="0" borderId="0" xfId="0" applyFont="1" applyBorder="1" applyAlignment="1">
      <alignment horizontal="center" vertical="top" wrapText="1"/>
    </xf>
    <xf numFmtId="11" fontId="1" fillId="0" borderId="0" xfId="0" applyNumberFormat="1" applyFont="1" applyAlignment="1">
      <alignment horizontal="left" vertical="top"/>
    </xf>
    <xf numFmtId="11" fontId="0" fillId="0" borderId="0" xfId="0" applyNumberFormat="1" applyFont="1" applyAlignment="1">
      <alignment vertical="top"/>
    </xf>
    <xf numFmtId="166" fontId="0" fillId="0" borderId="0" xfId="0" applyNumberFormat="1" applyFont="1" applyAlignment="1">
      <alignment horizontal="center" vertical="top"/>
    </xf>
    <xf numFmtId="0" fontId="0" fillId="2" borderId="0" xfId="0" applyFont="1" applyFill="1" applyAlignment="1">
      <alignment vertical="top"/>
    </xf>
    <xf numFmtId="0" fontId="8" fillId="0" borderId="2" xfId="0" applyFont="1" applyFill="1" applyBorder="1" applyAlignment="1">
      <alignment vertical="top"/>
    </xf>
    <xf numFmtId="165" fontId="0" fillId="0" borderId="5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9" fillId="2" borderId="0" xfId="0" applyFont="1" applyFill="1" applyAlignment="1">
      <alignment horizontal="left" vertical="top"/>
    </xf>
    <xf numFmtId="9" fontId="0" fillId="0" borderId="6" xfId="7" applyFont="1" applyBorder="1" applyAlignment="1">
      <alignment horizontal="center"/>
    </xf>
    <xf numFmtId="9" fontId="0" fillId="0" borderId="3" xfId="7" applyFon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4" fontId="0" fillId="0" borderId="0" xfId="0" applyNumberFormat="1" applyFont="1" applyBorder="1" applyAlignment="1">
      <alignment horizontal="center" vertical="top"/>
    </xf>
    <xf numFmtId="9" fontId="0" fillId="0" borderId="5" xfId="7" applyNumberFormat="1" applyFont="1" applyBorder="1" applyAlignment="1">
      <alignment horizontal="center"/>
    </xf>
    <xf numFmtId="9" fontId="0" fillId="0" borderId="0" xfId="7" applyNumberFormat="1" applyFont="1" applyBorder="1" applyAlignment="1">
      <alignment horizontal="center"/>
    </xf>
  </cellXfs>
  <cellStyles count="8">
    <cellStyle name="Hiperlink" xfId="1" builtinId="8"/>
    <cellStyle name="Normal" xfId="0" builtinId="0"/>
    <cellStyle name="Normal 10 2" xfId="2"/>
    <cellStyle name="Normal 5" xfId="6"/>
    <cellStyle name="Normal 8" xfId="4"/>
    <cellStyle name="Porcentagem" xfId="7" builtinId="5"/>
    <cellStyle name="Porcentagem 4 2" xfId="5"/>
    <cellStyle name="Vírgula 4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3.xml"/><Relationship Id="rId1" Type="http://schemas.microsoft.com/office/2011/relationships/chartStyle" Target="style3.xml"/><Relationship Id="rId4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668635170603681E-2"/>
          <c:y val="6.6777902762154742E-2"/>
          <c:w val="0.83361727511333805"/>
          <c:h val="0.746049743782027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'A-1'!$C$7</c:f>
              <c:strCache>
                <c:ptCount val="1"/>
                <c:pt idx="0">
                  <c:v>Histórico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j-lt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'A-1'!$A$9:$A$34</c:f>
              <c:numCache>
                <c:formatCode>General</c:formatCode>
                <c:ptCount val="26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</c:numCache>
            </c:numRef>
          </c:cat>
          <c:val>
            <c:numRef>
              <c:f>'A-1'!$C$9:$C$34</c:f>
              <c:numCache>
                <c:formatCode>0</c:formatCode>
                <c:ptCount val="26"/>
                <c:pt idx="0">
                  <c:v>24</c:v>
                </c:pt>
                <c:pt idx="1">
                  <c:v>26</c:v>
                </c:pt>
                <c:pt idx="2">
                  <c:v>34</c:v>
                </c:pt>
                <c:pt idx="3">
                  <c:v>21</c:v>
                </c:pt>
                <c:pt idx="4">
                  <c:v>13</c:v>
                </c:pt>
                <c:pt idx="5">
                  <c:v>5</c:v>
                </c:pt>
                <c:pt idx="6">
                  <c:v>2</c:v>
                </c:pt>
                <c:pt idx="7">
                  <c:v>3</c:v>
                </c:pt>
                <c:pt idx="9">
                  <c:v>1</c:v>
                </c:pt>
                <c:pt idx="10">
                  <c:v>2</c:v>
                </c:pt>
                <c:pt idx="15">
                  <c:v>1</c:v>
                </c:pt>
              </c:numCache>
            </c:numRef>
          </c:val>
        </c:ser>
        <c:ser>
          <c:idx val="1"/>
          <c:order val="1"/>
          <c:tx>
            <c:strRef>
              <c:f>'A-1'!$D$7</c:f>
              <c:strCache>
                <c:ptCount val="1"/>
                <c:pt idx="0">
                  <c:v>Projeção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1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j-lt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pt-B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'A-1'!$A$9:$A$34</c:f>
              <c:numCache>
                <c:formatCode>General</c:formatCode>
                <c:ptCount val="26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</c:numCache>
            </c:numRef>
          </c:cat>
          <c:val>
            <c:numRef>
              <c:f>'A-1'!$D$9:$D$34</c:f>
              <c:numCache>
                <c:formatCode>0</c:formatCode>
                <c:ptCount val="26"/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</c:numCache>
            </c:numRef>
          </c:val>
        </c:ser>
        <c:ser>
          <c:idx val="2"/>
          <c:order val="2"/>
          <c:tx>
            <c:strRef>
              <c:f>'A-1'!$E$7</c:f>
              <c:strCache>
                <c:ptCount val="1"/>
                <c:pt idx="0">
                  <c:v>Reativação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7"/>
              <c:layout>
                <c:manualLayout>
                  <c:x val="-6.9443642225563597E-17"/>
                  <c:y val="-4.115885514310711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"/>
                  <c:y val="-3.480964879390076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"/>
                  <c:y val="-4.115885514310717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6.9443642225563597E-17"/>
                  <c:y val="-6.576277965254342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0"/>
                  <c:y val="-4.354005749281340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6.9443642225563597E-17"/>
                  <c:y val="-4.671466066741657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6.9443642225563597E-17"/>
                  <c:y val="-4.592100987376578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1.8939393939395328E-3"/>
                  <c:y val="-4.036545431821022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0"/>
                  <c:y val="-3.480964879390076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0"/>
                  <c:y val="-3.848318960129978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1.3888728445112719E-16"/>
                  <c:y val="-3.213373328333958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accent3"/>
                    </a:solidFill>
                    <a:latin typeface="+mj-lt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pt-BR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'A-1'!$A$9:$A$34</c:f>
              <c:numCache>
                <c:formatCode>General</c:formatCode>
                <c:ptCount val="26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</c:numCache>
            </c:numRef>
          </c:cat>
          <c:val>
            <c:numRef>
              <c:f>'A-1'!$E$9:$E$34</c:f>
              <c:numCache>
                <c:formatCode>0</c:formatCode>
                <c:ptCount val="26"/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7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1</c:v>
                </c:pt>
                <c:pt idx="14">
                  <c:v>4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</c:ser>
        <c:ser>
          <c:idx val="3"/>
          <c:order val="3"/>
          <c:tx>
            <c:strRef>
              <c:f>'A-1'!$F$7</c:f>
              <c:strCache>
                <c:ptCount val="1"/>
                <c:pt idx="0">
                  <c:v>Fechamento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6.9443642225563597E-17"/>
                  <c:y val="-5.714285714285714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0"/>
                  <c:y val="-3.809523809523803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6.9443642225563597E-17"/>
                  <c:y val="-3.491988501437320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7.8405309729707221E-17"/>
                  <c:y val="-3.433769069304067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0"/>
                  <c:y val="-3.058041096356474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0"/>
                  <c:y val="-3.381522171648521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j-lt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'A-1'!$A$9:$A$34</c:f>
              <c:numCache>
                <c:formatCode>General</c:formatCode>
                <c:ptCount val="26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</c:numCache>
            </c:numRef>
          </c:cat>
          <c:val>
            <c:numRef>
              <c:f>'A-1'!$F$9:$F$34</c:f>
              <c:numCache>
                <c:formatCode>0</c:formatCode>
                <c:ptCount val="26"/>
                <c:pt idx="2">
                  <c:v>-4</c:v>
                </c:pt>
                <c:pt idx="3">
                  <c:v>-5</c:v>
                </c:pt>
                <c:pt idx="4">
                  <c:v>-5</c:v>
                </c:pt>
                <c:pt idx="5">
                  <c:v>-19</c:v>
                </c:pt>
                <c:pt idx="6">
                  <c:v>-20</c:v>
                </c:pt>
                <c:pt idx="7">
                  <c:v>-17</c:v>
                </c:pt>
                <c:pt idx="8">
                  <c:v>-15</c:v>
                </c:pt>
                <c:pt idx="9">
                  <c:v>-11</c:v>
                </c:pt>
                <c:pt idx="11">
                  <c:v>-15</c:v>
                </c:pt>
                <c:pt idx="12">
                  <c:v>-1</c:v>
                </c:pt>
                <c:pt idx="13">
                  <c:v>-3</c:v>
                </c:pt>
                <c:pt idx="14">
                  <c:v>-1</c:v>
                </c:pt>
                <c:pt idx="15">
                  <c:v>0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-912339360"/>
        <c:axId val="-912349152"/>
      </c:barChart>
      <c:lineChart>
        <c:grouping val="standard"/>
        <c:varyColors val="0"/>
        <c:ser>
          <c:idx val="4"/>
          <c:order val="4"/>
          <c:tx>
            <c:strRef>
              <c:f>'[1]Gráfico Fluxo de Unid. Prod.'!$M$8</c:f>
              <c:strCache>
                <c:ptCount val="1"/>
                <c:pt idx="0">
                  <c:v>Variação de capacidade instalada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'[1]Gráfico Fluxo de Unid. Prod.'!$B$10:$B$35</c:f>
              <c:numCache>
                <c:formatCode>General</c:formatCode>
                <c:ptCount val="26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</c:numCache>
            </c:numRef>
          </c:cat>
          <c:val>
            <c:numRef>
              <c:f>'[1]Gráfico Fluxo de Unid. Prod.'!$M$10:$M$35</c:f>
              <c:numCache>
                <c:formatCode>General</c:formatCode>
                <c:ptCount val="26"/>
                <c:pt idx="0">
                  <c:v>46.188000000000002</c:v>
                </c:pt>
                <c:pt idx="1">
                  <c:v>39.978000000000002</c:v>
                </c:pt>
                <c:pt idx="2">
                  <c:v>56.821725000000001</c:v>
                </c:pt>
                <c:pt idx="3">
                  <c:v>48.734100000000005</c:v>
                </c:pt>
                <c:pt idx="4">
                  <c:v>17.269199999999998</c:v>
                </c:pt>
                <c:pt idx="5">
                  <c:v>-7.4231999999999996</c:v>
                </c:pt>
                <c:pt idx="6">
                  <c:v>-17.729190000000003</c:v>
                </c:pt>
                <c:pt idx="7">
                  <c:v>-9.8741699999999994</c:v>
                </c:pt>
                <c:pt idx="8">
                  <c:v>-19.696680000000001</c:v>
                </c:pt>
                <c:pt idx="9">
                  <c:v>1.3049999999999999</c:v>
                </c:pt>
                <c:pt idx="10">
                  <c:v>5.8077000000000005</c:v>
                </c:pt>
                <c:pt idx="11">
                  <c:v>-18.829116000000003</c:v>
                </c:pt>
                <c:pt idx="12">
                  <c:v>5.1795</c:v>
                </c:pt>
                <c:pt idx="13">
                  <c:v>-5.4</c:v>
                </c:pt>
                <c:pt idx="14">
                  <c:v>5.5646100000000001</c:v>
                </c:pt>
                <c:pt idx="15">
                  <c:v>0.48600000000000004</c:v>
                </c:pt>
                <c:pt idx="16">
                  <c:v>0.9</c:v>
                </c:pt>
                <c:pt idx="17">
                  <c:v>2.0790000000000002</c:v>
                </c:pt>
                <c:pt idx="18">
                  <c:v>1.1374200000000001</c:v>
                </c:pt>
                <c:pt idx="19">
                  <c:v>1.35</c:v>
                </c:pt>
                <c:pt idx="20">
                  <c:v>1.26</c:v>
                </c:pt>
                <c:pt idx="21">
                  <c:v>2.25</c:v>
                </c:pt>
                <c:pt idx="22">
                  <c:v>3.6</c:v>
                </c:pt>
                <c:pt idx="23">
                  <c:v>3.6</c:v>
                </c:pt>
                <c:pt idx="24">
                  <c:v>3.6</c:v>
                </c:pt>
                <c:pt idx="25">
                  <c:v>3.6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12336640"/>
        <c:axId val="-912338816"/>
      </c:lineChart>
      <c:catAx>
        <c:axId val="-912339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j-lt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pt-BR"/>
          </a:p>
        </c:txPr>
        <c:crossAx val="-9123491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-912349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j-lt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pt-BR">
                    <a:solidFill>
                      <a:sysClr val="windowText" lastClr="000000"/>
                    </a:solidFill>
                  </a:rPr>
                  <a:t>Unidades Produtoras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j-lt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j-lt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pt-BR"/>
          </a:p>
        </c:txPr>
        <c:crossAx val="-912339360"/>
        <c:crossesAt val="1"/>
        <c:crossBetween val="between"/>
      </c:valAx>
      <c:valAx>
        <c:axId val="-912338816"/>
        <c:scaling>
          <c:orientation val="minMax"/>
          <c:max val="75"/>
          <c:min val="-5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j-lt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pt-BR"/>
                  <a:t>Milhões de toneladas de cana / ano</a:t>
                </a:r>
              </a:p>
            </c:rich>
          </c:tx>
          <c:layout>
            <c:manualLayout>
              <c:xMode val="edge"/>
              <c:yMode val="edge"/>
              <c:x val="0.96780303030303028"/>
              <c:y val="0.156469441319835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j-lt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pt-BR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pt-BR"/>
          </a:p>
        </c:txPr>
        <c:crossAx val="-912336640"/>
        <c:crosses val="max"/>
        <c:crossBetween val="between"/>
      </c:valAx>
      <c:catAx>
        <c:axId val="-9123366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9123388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130935337628259E-2"/>
          <c:y val="0.91318060242469701"/>
          <c:w val="0.98541994750656181"/>
          <c:h val="6.7771778527684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j-lt"/>
              <a:ea typeface="Tahoma" panose="020B0604030504040204" pitchFamily="34" charset="0"/>
              <a:cs typeface="Tahoma" panose="020B0604030504040204" pitchFamily="34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+mj-lt"/>
          <a:ea typeface="Tahoma" panose="020B0604030504040204" pitchFamily="34" charset="0"/>
          <a:cs typeface="Tahoma" panose="020B060403050404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2333368489017277"/>
          <c:y val="7.6888378902385965E-2"/>
          <c:w val="0.76462394993830618"/>
          <c:h val="0.7071491314841925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'A-2'!$C$7</c:f>
              <c:strCache>
                <c:ptCount val="1"/>
                <c:pt idx="0">
                  <c:v>Cana para Açúcar</c:v>
                </c:pt>
              </c:strCache>
            </c:strRef>
          </c:tx>
          <c:spPr>
            <a:solidFill>
              <a:srgbClr val="BAD490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'A-2'!$A$9:$A$19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'A-2'!$C$9:$C$19</c:f>
              <c:numCache>
                <c:formatCode>0.0</c:formatCode>
                <c:ptCount val="11"/>
                <c:pt idx="0">
                  <c:v>326.41030821339223</c:v>
                </c:pt>
                <c:pt idx="1">
                  <c:v>338.55288566426805</c:v>
                </c:pt>
                <c:pt idx="2">
                  <c:v>351.69901155579339</c:v>
                </c:pt>
                <c:pt idx="3">
                  <c:v>364.74232540502362</c:v>
                </c:pt>
                <c:pt idx="4">
                  <c:v>375.57103336858705</c:v>
                </c:pt>
                <c:pt idx="5">
                  <c:v>386.29803370655958</c:v>
                </c:pt>
                <c:pt idx="6">
                  <c:v>397.06188006326818</c:v>
                </c:pt>
                <c:pt idx="7">
                  <c:v>408.64389265726749</c:v>
                </c:pt>
                <c:pt idx="8">
                  <c:v>417.84734013271833</c:v>
                </c:pt>
                <c:pt idx="9">
                  <c:v>428.36519912123657</c:v>
                </c:pt>
                <c:pt idx="10">
                  <c:v>439.28104731652871</c:v>
                </c:pt>
              </c:numCache>
            </c:numRef>
          </c:val>
        </c:ser>
        <c:ser>
          <c:idx val="0"/>
          <c:order val="1"/>
          <c:tx>
            <c:strRef>
              <c:f>'A-2'!$D$7</c:f>
              <c:strCache>
                <c:ptCount val="1"/>
                <c:pt idx="0">
                  <c:v>Cana para Etanol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'A-2'!$A$9:$A$19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'A-2'!$D$9:$D$19</c:f>
              <c:numCache>
                <c:formatCode>0.0</c:formatCode>
                <c:ptCount val="11"/>
                <c:pt idx="0">
                  <c:v>273.57848470025897</c:v>
                </c:pt>
                <c:pt idx="1">
                  <c:v>288.6277075685162</c:v>
                </c:pt>
                <c:pt idx="2">
                  <c:v>292.83232545317463</c:v>
                </c:pt>
                <c:pt idx="3">
                  <c:v>298.4182180287583</c:v>
                </c:pt>
                <c:pt idx="4">
                  <c:v>303.8559664845863</c:v>
                </c:pt>
                <c:pt idx="5">
                  <c:v>309.15935759064541</c:v>
                </c:pt>
                <c:pt idx="6">
                  <c:v>314.33007709769674</c:v>
                </c:pt>
                <c:pt idx="7">
                  <c:v>319.22913658807374</c:v>
                </c:pt>
                <c:pt idx="8">
                  <c:v>323.85686993188841</c:v>
                </c:pt>
                <c:pt idx="9">
                  <c:v>328.35408564757466</c:v>
                </c:pt>
                <c:pt idx="10">
                  <c:v>331.08637280624799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-912326304"/>
        <c:axId val="-912345888"/>
      </c:barChart>
      <c:lineChart>
        <c:grouping val="standard"/>
        <c:varyColors val="0"/>
        <c:ser>
          <c:idx val="2"/>
          <c:order val="2"/>
          <c:tx>
            <c:strRef>
              <c:f>'A-2'!$E$7</c:f>
              <c:strCache>
                <c:ptCount val="1"/>
                <c:pt idx="0">
                  <c:v>Cana total</c:v>
                </c:pt>
              </c:strCache>
            </c:strRef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bg1">
                  <a:lumMod val="75000"/>
                </a:schemeClr>
              </a:solidFill>
              <a:ln w="25400">
                <a:solidFill>
                  <a:schemeClr val="tx1"/>
                </a:solidFill>
              </a:ln>
            </c:spPr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'A-2'!$A$9:$A$19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'A-2'!$E$9:$E$19</c:f>
              <c:numCache>
                <c:formatCode>0.0</c:formatCode>
                <c:ptCount val="11"/>
                <c:pt idx="0">
                  <c:v>599.9887929136512</c:v>
                </c:pt>
                <c:pt idx="1">
                  <c:v>627.1805932327843</c:v>
                </c:pt>
                <c:pt idx="2">
                  <c:v>644.53133700896797</c:v>
                </c:pt>
                <c:pt idx="3">
                  <c:v>663.16054343378187</c:v>
                </c:pt>
                <c:pt idx="4">
                  <c:v>679.42699985317336</c:v>
                </c:pt>
                <c:pt idx="5">
                  <c:v>695.45739129720505</c:v>
                </c:pt>
                <c:pt idx="6">
                  <c:v>711.39195716096492</c:v>
                </c:pt>
                <c:pt idx="7">
                  <c:v>727.87302924534129</c:v>
                </c:pt>
                <c:pt idx="8">
                  <c:v>741.70421006460674</c:v>
                </c:pt>
                <c:pt idx="9">
                  <c:v>756.71928476881124</c:v>
                </c:pt>
                <c:pt idx="10">
                  <c:v>770.36742012277671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12326304"/>
        <c:axId val="-912345888"/>
      </c:lineChart>
      <c:lineChart>
        <c:grouping val="standard"/>
        <c:varyColors val="0"/>
        <c:ser>
          <c:idx val="3"/>
          <c:order val="3"/>
          <c:tx>
            <c:strRef>
              <c:f>'A-2'!$F$7</c:f>
              <c:strCache>
                <c:ptCount val="1"/>
                <c:pt idx="0">
                  <c:v>Produtividade</c:v>
                </c:pt>
              </c:strCache>
            </c:strRef>
          </c:tx>
          <c:spPr>
            <a:ln w="25400">
              <a:solidFill>
                <a:srgbClr val="221993"/>
              </a:solidFill>
            </a:ln>
          </c:spPr>
          <c:marker>
            <c:symbol val="circle"/>
            <c:size val="7"/>
            <c:spPr>
              <a:solidFill>
                <a:srgbClr val="E3DCE4"/>
              </a:solidFill>
              <a:ln w="25400">
                <a:solidFill>
                  <a:srgbClr val="221993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3.6963724566390924E-2"/>
                  <c:y val="-4.68745301309698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'A-2'!$A$9:$A$19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'A-2'!$F$9:$F$19</c:f>
              <c:numCache>
                <c:formatCode>0.0</c:formatCode>
                <c:ptCount val="11"/>
                <c:pt idx="0">
                  <c:v>72.064325553545245</c:v>
                </c:pt>
                <c:pt idx="1">
                  <c:v>73.793346613926175</c:v>
                </c:pt>
                <c:pt idx="2">
                  <c:v>74.881389236312415</c:v>
                </c:pt>
                <c:pt idx="3">
                  <c:v>75.619144915310088</c:v>
                </c:pt>
                <c:pt idx="4">
                  <c:v>76.304958490590224</c:v>
                </c:pt>
                <c:pt idx="5">
                  <c:v>77.166912427457135</c:v>
                </c:pt>
                <c:pt idx="6">
                  <c:v>78.198822173694666</c:v>
                </c:pt>
                <c:pt idx="7">
                  <c:v>79.394937055273701</c:v>
                </c:pt>
                <c:pt idx="8">
                  <c:v>80.617841522340825</c:v>
                </c:pt>
                <c:pt idx="9">
                  <c:v>81.847090133785457</c:v>
                </c:pt>
                <c:pt idx="10">
                  <c:v>82.998600035704982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12344800"/>
        <c:axId val="-912335008"/>
      </c:lineChart>
      <c:catAx>
        <c:axId val="-91232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12345888"/>
        <c:crosses val="autoZero"/>
        <c:auto val="1"/>
        <c:lblAlgn val="ctr"/>
        <c:lblOffset val="100"/>
        <c:noMultiLvlLbl val="0"/>
      </c:catAx>
      <c:valAx>
        <c:axId val="-912345888"/>
        <c:scaling>
          <c:orientation val="minMax"/>
          <c:max val="12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Milhões de Toneladas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-912326304"/>
        <c:crosses val="autoZero"/>
        <c:crossBetween val="between"/>
      </c:valAx>
      <c:valAx>
        <c:axId val="-912335008"/>
        <c:scaling>
          <c:orientation val="minMax"/>
          <c:max val="90"/>
          <c:min val="3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 de cana / ha</a:t>
                </a:r>
              </a:p>
            </c:rich>
          </c:tx>
          <c:layout>
            <c:manualLayout>
              <c:xMode val="edge"/>
              <c:yMode val="edge"/>
              <c:x val="0.95930505665643762"/>
              <c:y val="0.329901507491664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-912344800"/>
        <c:crosses val="max"/>
        <c:crossBetween val="between"/>
      </c:valAx>
      <c:catAx>
        <c:axId val="-9123448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91233500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7.229126875572478E-2"/>
          <c:y val="0.90417863596196202"/>
          <c:w val="0.85541729818983891"/>
          <c:h val="5.897044276500613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Cambria" panose="02040503050406030204" pitchFamily="18" charset="0"/>
          <a:ea typeface="Tahoma" panose="020B0604030504040204" pitchFamily="34" charset="0"/>
          <a:cs typeface="Tahoma" panose="020B060403050404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'A-3'!$C$7</c:f>
              <c:strCache>
                <c:ptCount val="1"/>
                <c:pt idx="0">
                  <c:v>Consumo Interno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'A-3'!$A$9:$A$19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'A-3'!$C$9:$C$19</c:f>
              <c:numCache>
                <c:formatCode>0.0</c:formatCode>
                <c:ptCount val="11"/>
                <c:pt idx="0">
                  <c:v>10.510332</c:v>
                </c:pt>
                <c:pt idx="1">
                  <c:v>11.079599217000002</c:v>
                </c:pt>
                <c:pt idx="2">
                  <c:v>11.152996412400002</c:v>
                </c:pt>
                <c:pt idx="3">
                  <c:v>11.2235383892</c:v>
                </c:pt>
                <c:pt idx="4">
                  <c:v>11.291182536800001</c:v>
                </c:pt>
                <c:pt idx="5">
                  <c:v>11.355847334800002</c:v>
                </c:pt>
                <c:pt idx="6">
                  <c:v>11.417453832800001</c:v>
                </c:pt>
                <c:pt idx="7">
                  <c:v>11.4759488318</c:v>
                </c:pt>
                <c:pt idx="8">
                  <c:v>11.531327037599999</c:v>
                </c:pt>
                <c:pt idx="9">
                  <c:v>11.5835779646</c:v>
                </c:pt>
                <c:pt idx="10">
                  <c:v>11.562852089038602</c:v>
                </c:pt>
              </c:numCache>
            </c:numRef>
          </c:val>
        </c:ser>
        <c:ser>
          <c:idx val="1"/>
          <c:order val="1"/>
          <c:tx>
            <c:strRef>
              <c:f>'A-3'!$D$7</c:f>
              <c:strCache>
                <c:ptCount val="1"/>
                <c:pt idx="0">
                  <c:v>Exportação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'A-3'!$A$9:$A$19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'A-3'!$D$9:$D$19</c:f>
              <c:numCache>
                <c:formatCode>0.0</c:formatCode>
                <c:ptCount val="11"/>
                <c:pt idx="0">
                  <c:v>26.489668000000002</c:v>
                </c:pt>
                <c:pt idx="1">
                  <c:v>27.336012741473329</c:v>
                </c:pt>
                <c:pt idx="2">
                  <c:v>27.86779067605644</c:v>
                </c:pt>
                <c:pt idx="3">
                  <c:v>28.614056248444573</c:v>
                </c:pt>
                <c:pt idx="4">
                  <c:v>29.34902580647244</c:v>
                </c:pt>
                <c:pt idx="5">
                  <c:v>30.072798916686459</c:v>
                </c:pt>
                <c:pt idx="6">
                  <c:v>30.785534262965577</c:v>
                </c:pt>
                <c:pt idx="7">
                  <c:v>31.487442045272779</c:v>
                </c:pt>
                <c:pt idx="8">
                  <c:v>32.178776913987917</c:v>
                </c:pt>
                <c:pt idx="9">
                  <c:v>32.859831445908</c:v>
                </c:pt>
                <c:pt idx="10">
                  <c:v>33.377656917720373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-912333920"/>
        <c:axId val="-912324672"/>
      </c:barChart>
      <c:lineChart>
        <c:grouping val="standard"/>
        <c:varyColors val="0"/>
        <c:ser>
          <c:idx val="2"/>
          <c:order val="2"/>
          <c:tx>
            <c:strRef>
              <c:f>'A-3'!$E$7</c:f>
              <c:strCache>
                <c:ptCount val="1"/>
                <c:pt idx="0">
                  <c:v>Produção Total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Calibri Light" panose="020F0302020204030204" pitchFamily="34" charset="0"/>
                    <a:ea typeface="+mn-ea"/>
                    <a:cs typeface="Calibri Light" panose="020F0302020204030204" pitchFamily="34" charset="0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'A-3'!$A$9:$A$19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'A-3'!$E$9:$E$19</c:f>
              <c:numCache>
                <c:formatCode>0.0</c:formatCode>
                <c:ptCount val="11"/>
                <c:pt idx="0">
                  <c:v>37</c:v>
                </c:pt>
                <c:pt idx="1">
                  <c:v>38.415611958473335</c:v>
                </c:pt>
                <c:pt idx="2">
                  <c:v>39.020787088456444</c:v>
                </c:pt>
                <c:pt idx="3">
                  <c:v>39.837594637644571</c:v>
                </c:pt>
                <c:pt idx="4">
                  <c:v>40.640208343272441</c:v>
                </c:pt>
                <c:pt idx="5">
                  <c:v>41.428646251486462</c:v>
                </c:pt>
                <c:pt idx="6">
                  <c:v>42.202988095765576</c:v>
                </c:pt>
                <c:pt idx="7">
                  <c:v>42.963390877072783</c:v>
                </c:pt>
                <c:pt idx="8">
                  <c:v>43.710103951587918</c:v>
                </c:pt>
                <c:pt idx="9">
                  <c:v>44.443409410507996</c:v>
                </c:pt>
                <c:pt idx="10">
                  <c:v>44.940509006758973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12333920"/>
        <c:axId val="-912324672"/>
      </c:lineChart>
      <c:lineChart>
        <c:grouping val="standard"/>
        <c:varyColors val="0"/>
        <c:ser>
          <c:idx val="3"/>
          <c:order val="3"/>
          <c:tx>
            <c:strRef>
              <c:f>'A-3'!$F$7</c:f>
              <c:strCache>
                <c:ptCount val="1"/>
                <c:pt idx="0">
                  <c:v>% no Comércio Internacional</c:v>
                </c:pt>
              </c:strCache>
            </c:strRef>
          </c:tx>
          <c:spPr>
            <a:ln w="28575" cap="rnd">
              <a:solidFill>
                <a:schemeClr val="tx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22225">
                <a:solidFill>
                  <a:schemeClr val="tx2">
                    <a:lumMod val="75000"/>
                  </a:schemeClr>
                </a:solidFill>
              </a:ln>
              <a:effectLst/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Calibri Light" panose="020F0302020204030204" pitchFamily="34" charset="0"/>
                    <a:ea typeface="+mn-ea"/>
                    <a:cs typeface="Calibri Light" panose="020F0302020204030204" pitchFamily="34" charset="0"/>
                  </a:defRPr>
                </a:pPr>
                <a:endParaRPr lang="pt-B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'A-3'!$A$9:$A$19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'A-3'!$F$9:$F$19</c:f>
              <c:numCache>
                <c:formatCode>0%</c:formatCode>
                <c:ptCount val="11"/>
                <c:pt idx="0">
                  <c:v>0.402162720773378</c:v>
                </c:pt>
                <c:pt idx="1">
                  <c:v>0.40700000000000003</c:v>
                </c:pt>
                <c:pt idx="2">
                  <c:v>0.40992534121732865</c:v>
                </c:pt>
                <c:pt idx="3">
                  <c:v>0.41338097873209767</c:v>
                </c:pt>
                <c:pt idx="4">
                  <c:v>0.41686574699198731</c:v>
                </c:pt>
                <c:pt idx="5">
                  <c:v>0.42037989156682581</c:v>
                </c:pt>
                <c:pt idx="6">
                  <c:v>0.42392366009657545</c:v>
                </c:pt>
                <c:pt idx="7">
                  <c:v>0.42749730230878324</c:v>
                </c:pt>
                <c:pt idx="8">
                  <c:v>0.4311010700361792</c:v>
                </c:pt>
                <c:pt idx="9">
                  <c:v>0.43473521723442293</c:v>
                </c:pt>
                <c:pt idx="10">
                  <c:v>0.43839999999999985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12341536"/>
        <c:axId val="-912343168"/>
      </c:lineChart>
      <c:catAx>
        <c:axId val="-912333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pt-BR"/>
          </a:p>
        </c:txPr>
        <c:crossAx val="-912324672"/>
        <c:crosses val="autoZero"/>
        <c:auto val="1"/>
        <c:lblAlgn val="ctr"/>
        <c:lblOffset val="100"/>
        <c:noMultiLvlLbl val="0"/>
      </c:catAx>
      <c:valAx>
        <c:axId val="-912324672"/>
        <c:scaling>
          <c:orientation val="minMax"/>
          <c:max val="7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Calibri Light" panose="020F0302020204030204" pitchFamily="34" charset="0"/>
                    <a:ea typeface="+mn-ea"/>
                    <a:cs typeface="Calibri Light" panose="020F0302020204030204" pitchFamily="34" charset="0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Milhões de Toneladas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Calibri Light" panose="020F0302020204030204" pitchFamily="34" charset="0"/>
                  <a:ea typeface="+mn-ea"/>
                  <a:cs typeface="Calibri Light" panose="020F0302020204030204" pitchFamily="34" charset="0"/>
                </a:defRPr>
              </a:pPr>
              <a:endParaRPr lang="pt-B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pt-BR"/>
          </a:p>
        </c:txPr>
        <c:crossAx val="-912333920"/>
        <c:crosses val="autoZero"/>
        <c:crossBetween val="between"/>
      </c:valAx>
      <c:valAx>
        <c:axId val="-912343168"/>
        <c:scaling>
          <c:orientation val="minMax"/>
          <c:min val="0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pt-BR"/>
          </a:p>
        </c:txPr>
        <c:crossAx val="-912341536"/>
        <c:crosses val="max"/>
        <c:crossBetween val="between"/>
      </c:valAx>
      <c:catAx>
        <c:axId val="-9123415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9123431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Calibri Light" panose="020F0302020204030204" pitchFamily="34" charset="0"/>
              <a:ea typeface="+mn-ea"/>
              <a:cs typeface="Calibri Light" panose="020F0302020204030204" pitchFamily="34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Calibri Light" panose="020F0302020204030204" pitchFamily="34" charset="0"/>
          <a:cs typeface="Calibri Light" panose="020F0302020204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'A-4'!$C$7</c:f>
              <c:strCache>
                <c:ptCount val="1"/>
                <c:pt idx="0">
                  <c:v>Anidro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'A-4'!$A$9:$A$19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'A-4'!$C$9:$C$19</c:f>
              <c:numCache>
                <c:formatCode>0.0</c:formatCode>
                <c:ptCount val="11"/>
                <c:pt idx="0">
                  <c:v>11.821121985728542</c:v>
                </c:pt>
                <c:pt idx="1">
                  <c:v>12.273463916877384</c:v>
                </c:pt>
                <c:pt idx="2">
                  <c:v>11.775099575881098</c:v>
                </c:pt>
                <c:pt idx="3">
                  <c:v>11.331383843231997</c:v>
                </c:pt>
                <c:pt idx="4">
                  <c:v>10.949639691190233</c:v>
                </c:pt>
                <c:pt idx="5">
                  <c:v>10.819038706137642</c:v>
                </c:pt>
                <c:pt idx="6">
                  <c:v>10.808316818341231</c:v>
                </c:pt>
                <c:pt idx="7">
                  <c:v>10.954118090762497</c:v>
                </c:pt>
                <c:pt idx="8">
                  <c:v>11.134102587103229</c:v>
                </c:pt>
                <c:pt idx="9">
                  <c:v>11.423932283071526</c:v>
                </c:pt>
                <c:pt idx="10">
                  <c:v>11.818665883047069</c:v>
                </c:pt>
              </c:numCache>
            </c:numRef>
          </c:val>
        </c:ser>
        <c:ser>
          <c:idx val="0"/>
          <c:order val="1"/>
          <c:tx>
            <c:strRef>
              <c:f>'A-4'!$D$7</c:f>
              <c:strCache>
                <c:ptCount val="1"/>
                <c:pt idx="0">
                  <c:v>Hidratado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'A-4'!$A$9:$A$19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'A-4'!$D$9:$D$19</c:f>
              <c:numCache>
                <c:formatCode>0.0</c:formatCode>
                <c:ptCount val="11"/>
                <c:pt idx="0">
                  <c:v>19.522582771174548</c:v>
                </c:pt>
                <c:pt idx="1">
                  <c:v>20.455412138630514</c:v>
                </c:pt>
                <c:pt idx="2">
                  <c:v>22.953816541458622</c:v>
                </c:pt>
                <c:pt idx="3">
                  <c:v>25.40051012318828</c:v>
                </c:pt>
                <c:pt idx="4">
                  <c:v>27.505136756992695</c:v>
                </c:pt>
                <c:pt idx="5">
                  <c:v>29.106381557235967</c:v>
                </c:pt>
                <c:pt idx="6">
                  <c:v>30.488226403400372</c:v>
                </c:pt>
                <c:pt idx="7">
                  <c:v>31.874175707943571</c:v>
                </c:pt>
                <c:pt idx="8">
                  <c:v>32.704548247230171</c:v>
                </c:pt>
                <c:pt idx="9">
                  <c:v>33.948707027041685</c:v>
                </c:pt>
                <c:pt idx="10">
                  <c:v>34.62026766186267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-912331744"/>
        <c:axId val="-912331200"/>
      </c:barChart>
      <c:lineChart>
        <c:grouping val="standard"/>
        <c:varyColors val="0"/>
        <c:ser>
          <c:idx val="3"/>
          <c:order val="2"/>
          <c:tx>
            <c:strRef>
              <c:f>'A-4'!$E$7</c:f>
              <c:strCache>
                <c:ptCount val="1"/>
                <c:pt idx="0">
                  <c:v>Total</c:v>
                </c:pt>
              </c:strCache>
            </c:strRef>
          </c:tx>
          <c:spPr>
            <a:ln w="25400">
              <a:solidFill>
                <a:schemeClr val="tx2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bg1">
                  <a:alpha val="95000"/>
                </a:schemeClr>
              </a:solidFill>
              <a:ln w="25400">
                <a:solidFill>
                  <a:schemeClr val="tx2"/>
                </a:solidFill>
              </a:ln>
            </c:spPr>
          </c:marker>
          <c:dLbls>
            <c:dLbl>
              <c:idx val="1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/>
                  </a:pPr>
                  <a:endParaRPr lang="pt-B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/>
                  </a:pPr>
                  <a:endParaRPr lang="pt-B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" sourceLinked="0"/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'A-4'!$A$9:$A$19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'A-4'!$E$9:$E$19</c:f>
              <c:numCache>
                <c:formatCode>0.0</c:formatCode>
                <c:ptCount val="11"/>
                <c:pt idx="0">
                  <c:v>31.34370475690309</c:v>
                </c:pt>
                <c:pt idx="1">
                  <c:v>32.728876055507897</c:v>
                </c:pt>
                <c:pt idx="2">
                  <c:v>34.728916117339722</c:v>
                </c:pt>
                <c:pt idx="3">
                  <c:v>36.73189396642028</c:v>
                </c:pt>
                <c:pt idx="4">
                  <c:v>38.454776448182926</c:v>
                </c:pt>
                <c:pt idx="5">
                  <c:v>39.92542026337361</c:v>
                </c:pt>
                <c:pt idx="6">
                  <c:v>41.296543221741601</c:v>
                </c:pt>
                <c:pt idx="7">
                  <c:v>42.828293798706063</c:v>
                </c:pt>
                <c:pt idx="8">
                  <c:v>43.8386508343334</c:v>
                </c:pt>
                <c:pt idx="9">
                  <c:v>45.372639310113215</c:v>
                </c:pt>
                <c:pt idx="10">
                  <c:v>46.438933544909744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12331744"/>
        <c:axId val="-912331200"/>
      </c:lineChart>
      <c:catAx>
        <c:axId val="-912331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12331200"/>
        <c:crosses val="autoZero"/>
        <c:auto val="1"/>
        <c:lblAlgn val="ctr"/>
        <c:lblOffset val="100"/>
        <c:noMultiLvlLbl val="0"/>
      </c:catAx>
      <c:valAx>
        <c:axId val="-9123312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Bilhões de Litros</a:t>
                </a:r>
              </a:p>
            </c:rich>
          </c:tx>
          <c:layout>
            <c:manualLayout>
              <c:xMode val="edge"/>
              <c:yMode val="edge"/>
              <c:x val="1.3886593548310506E-2"/>
              <c:y val="0.30796643558103831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-9123317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+mj-lt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1734118006316031"/>
          <c:y val="3.6666666666666667E-2"/>
          <c:w val="0.81245425711985875"/>
          <c:h val="0.80281364829396329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'A-5'!$C$7</c:f>
              <c:strCache>
                <c:ptCount val="1"/>
                <c:pt idx="0">
                  <c:v>Etanol carburante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Lbls>
            <c:dLbl>
              <c:idx val="0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'A-5'!$A$9:$A$19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'A-5'!$C$9:$C$19</c:f>
              <c:numCache>
                <c:formatCode>0.0</c:formatCode>
                <c:ptCount val="11"/>
                <c:pt idx="0">
                  <c:v>28.014216717411035</c:v>
                </c:pt>
                <c:pt idx="1">
                  <c:v>29.393862735087431</c:v>
                </c:pt>
                <c:pt idx="2">
                  <c:v>31.451965014191824</c:v>
                </c:pt>
                <c:pt idx="3">
                  <c:v>33.435788810932628</c:v>
                </c:pt>
                <c:pt idx="4">
                  <c:v>35.138897350830433</c:v>
                </c:pt>
                <c:pt idx="5">
                  <c:v>36.58971658527355</c:v>
                </c:pt>
                <c:pt idx="6">
                  <c:v>37.940964030200377</c:v>
                </c:pt>
                <c:pt idx="7">
                  <c:v>39.452787864540355</c:v>
                </c:pt>
                <c:pt idx="8">
                  <c:v>40.443166629182706</c:v>
                </c:pt>
                <c:pt idx="9">
                  <c:v>41.956230315747113</c:v>
                </c:pt>
                <c:pt idx="10">
                  <c:v>43.00153450971753</c:v>
                </c:pt>
              </c:numCache>
            </c:numRef>
          </c:val>
        </c:ser>
        <c:ser>
          <c:idx val="0"/>
          <c:order val="1"/>
          <c:tx>
            <c:strRef>
              <c:f>'A-5'!$D$7</c:f>
              <c:strCache>
                <c:ptCount val="1"/>
                <c:pt idx="0">
                  <c:v>Outros usos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2.5633028360287076E-3"/>
                  <c:y val="3.66666666666666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4.0301412861454715E-2"/>
                  <c:y val="2.33333333333333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5.506884328098343E-2"/>
                  <c:y val="2.66666666666666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'A-5'!$A$9:$A$19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'A-5'!$D$9:$D$19</c:f>
              <c:numCache>
                <c:formatCode>0.0</c:formatCode>
                <c:ptCount val="11"/>
                <c:pt idx="0">
                  <c:v>1.3294880394920543</c:v>
                </c:pt>
                <c:pt idx="1">
                  <c:v>1.1350133204204671</c:v>
                </c:pt>
                <c:pt idx="2">
                  <c:v>1.1269511031478971</c:v>
                </c:pt>
                <c:pt idx="3">
                  <c:v>1.1336051554876472</c:v>
                </c:pt>
                <c:pt idx="4">
                  <c:v>1.1408790973524936</c:v>
                </c:pt>
                <c:pt idx="5">
                  <c:v>1.1482036781000606</c:v>
                </c:pt>
                <c:pt idx="6">
                  <c:v>1.1555791915412275</c:v>
                </c:pt>
                <c:pt idx="7">
                  <c:v>1.163005934165712</c:v>
                </c:pt>
                <c:pt idx="8">
                  <c:v>1.1704842051506941</c:v>
                </c:pt>
                <c:pt idx="9">
                  <c:v>1.178908994366112</c:v>
                </c:pt>
                <c:pt idx="10">
                  <c:v>1.1873990351922168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-912327936"/>
        <c:axId val="-912330656"/>
      </c:barChart>
      <c:lineChart>
        <c:grouping val="standard"/>
        <c:varyColors val="0"/>
        <c:ser>
          <c:idx val="4"/>
          <c:order val="2"/>
          <c:tx>
            <c:strRef>
              <c:f>'A-5'!$E$7</c:f>
              <c:strCache>
                <c:ptCount val="1"/>
                <c:pt idx="0">
                  <c:v>Demanda de Etanol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bg1"/>
              </a:solidFill>
              <a:ln w="25400">
                <a:solidFill>
                  <a:schemeClr val="tx1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'A-5'!$A$9:$A$19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'A-5'!$E$9:$E$19</c:f>
              <c:numCache>
                <c:formatCode>0.0</c:formatCode>
                <c:ptCount val="11"/>
                <c:pt idx="0">
                  <c:v>29.34370475690309</c:v>
                </c:pt>
                <c:pt idx="1">
                  <c:v>30.528876055507897</c:v>
                </c:pt>
                <c:pt idx="2">
                  <c:v>32.578916117339723</c:v>
                </c:pt>
                <c:pt idx="3">
                  <c:v>34.569393966420279</c:v>
                </c:pt>
                <c:pt idx="4">
                  <c:v>36.279776448182929</c:v>
                </c:pt>
                <c:pt idx="5">
                  <c:v>37.73792026337361</c:v>
                </c:pt>
                <c:pt idx="6">
                  <c:v>39.096543221741605</c:v>
                </c:pt>
                <c:pt idx="7">
                  <c:v>40.615793798706065</c:v>
                </c:pt>
                <c:pt idx="8">
                  <c:v>41.613650834333399</c:v>
                </c:pt>
                <c:pt idx="9">
                  <c:v>43.135139310113217</c:v>
                </c:pt>
                <c:pt idx="10">
                  <c:v>44.188933544909752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12327936"/>
        <c:axId val="-912330656"/>
      </c:lineChart>
      <c:catAx>
        <c:axId val="-912327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12330656"/>
        <c:crosses val="autoZero"/>
        <c:auto val="1"/>
        <c:lblAlgn val="ctr"/>
        <c:lblOffset val="100"/>
        <c:noMultiLvlLbl val="0"/>
      </c:catAx>
      <c:valAx>
        <c:axId val="-912330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Bilhões de litros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-9123279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3696898141315578"/>
          <c:y val="0.92493601749345467"/>
          <c:w val="0.72606203717368845"/>
          <c:h val="7.5063982506545335E-2"/>
        </c:manualLayout>
      </c:layout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000" b="0">
          <a:latin typeface="+mn-lt"/>
          <a:cs typeface="Calibri Light" panose="020F0302020204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'[1]Gráfico - Extra certame'!$B$6</c:f>
              <c:strCache>
                <c:ptCount val="1"/>
                <c:pt idx="0">
                  <c:v>Leilões de Energia de Reserva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dLbl>
              <c:idx val="5"/>
              <c:layout>
                <c:manualLayout>
                  <c:x val="-6.9593225732256362E-17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0"/>
                  <c:y val="-7.692859844876812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 b="1">
                      <a:solidFill>
                        <a:sysClr val="windowText" lastClr="000000"/>
                      </a:solidFill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0"/>
                  <c:y val="-1.53857196897536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 b="1">
                      <a:solidFill>
                        <a:sysClr val="windowText" lastClr="000000"/>
                      </a:solidFill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3.7960379824983322E-3"/>
                  <c:y val="-1.923214961219203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 b="1">
                      <a:solidFill>
                        <a:sysClr val="windowText" lastClr="000000"/>
                      </a:solidFill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0"/>
                  <c:y val="-1.53857196897536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 b="1">
                      <a:solidFill>
                        <a:sysClr val="windowText" lastClr="000000"/>
                      </a:solidFill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'[1]Gráfico - Extra certame'!$P$4:$T$4</c:f>
              <c:numCache>
                <c:formatCode>General</c:formatCode>
                <c:ptCount val="5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</c:numCache>
            </c:numRef>
          </c:cat>
          <c:val>
            <c:numRef>
              <c:f>'[1]Gráfico - Extra certame'!$P$6:$T$6</c:f>
              <c:numCache>
                <c:formatCode>General</c:formatCode>
                <c:ptCount val="5"/>
                <c:pt idx="0">
                  <c:v>734.59999999999991</c:v>
                </c:pt>
                <c:pt idx="1">
                  <c:v>734.59999999999991</c:v>
                </c:pt>
                <c:pt idx="2">
                  <c:v>734.59999999999991</c:v>
                </c:pt>
                <c:pt idx="3">
                  <c:v>699.59999999999991</c:v>
                </c:pt>
                <c:pt idx="4">
                  <c:v>191.6</c:v>
                </c:pt>
              </c:numCache>
            </c:numRef>
          </c:val>
        </c:ser>
        <c:ser>
          <c:idx val="1"/>
          <c:order val="1"/>
          <c:tx>
            <c:strRef>
              <c:f>'[1]Gráfico - Extra certame'!$B$7</c:f>
              <c:strCache>
                <c:ptCount val="1"/>
                <c:pt idx="0">
                  <c:v>Leilões de Energia Nova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dLbl>
              <c:idx val="7"/>
              <c:layout>
                <c:manualLayout>
                  <c:x val="0"/>
                  <c:y val="-7.69285984487681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0"/>
                  <c:y val="-1.15392897673152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3918645146451272E-16"/>
                  <c:y val="-1.15392897673152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'[1]Gráfico - Extra certame'!$P$4:$T$4</c:f>
              <c:numCache>
                <c:formatCode>General</c:formatCode>
                <c:ptCount val="5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</c:numCache>
            </c:numRef>
          </c:cat>
          <c:val>
            <c:numRef>
              <c:f>'[1]Gráfico - Extra certame'!$P$7:$T$7</c:f>
              <c:numCache>
                <c:formatCode>General</c:formatCode>
                <c:ptCount val="5"/>
                <c:pt idx="0">
                  <c:v>718.90000000000009</c:v>
                </c:pt>
                <c:pt idx="1">
                  <c:v>736.00000000000011</c:v>
                </c:pt>
                <c:pt idx="2">
                  <c:v>769.90000000027442</c:v>
                </c:pt>
                <c:pt idx="3">
                  <c:v>679.30000000027439</c:v>
                </c:pt>
                <c:pt idx="4">
                  <c:v>766.40000000722443</c:v>
                </c:pt>
              </c:numCache>
            </c:numRef>
          </c:val>
        </c:ser>
        <c:ser>
          <c:idx val="2"/>
          <c:order val="2"/>
          <c:tx>
            <c:strRef>
              <c:f>'[1]Gráfico - Extra certame'!$B$8</c:f>
              <c:strCache>
                <c:ptCount val="1"/>
                <c:pt idx="0">
                  <c:v>Leilões de Fonte Alternativa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 b="1">
                      <a:solidFill>
                        <a:sysClr val="windowText" lastClr="000000"/>
                      </a:solidFill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 b="1">
                      <a:solidFill>
                        <a:sysClr val="windowText" lastClr="000000"/>
                      </a:solidFill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-3.84642992243833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 b="1">
                      <a:solidFill>
                        <a:sysClr val="windowText" lastClr="000000"/>
                      </a:solidFill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 b="1">
                      <a:solidFill>
                        <a:sysClr val="windowText" lastClr="000000"/>
                      </a:solidFill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 b="1">
                      <a:solidFill>
                        <a:sysClr val="windowText" lastClr="000000"/>
                      </a:solidFill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 b="1">
                      <a:solidFill>
                        <a:sysClr val="windowText" lastClr="000000"/>
                      </a:solidFill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'[1]Gráfico - Extra certame'!$P$4:$T$4</c:f>
              <c:numCache>
                <c:formatCode>General</c:formatCode>
                <c:ptCount val="5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</c:numCache>
            </c:numRef>
          </c:cat>
          <c:val>
            <c:numRef>
              <c:f>'[1]Gráfico - Extra certame'!$P$8:$T$8</c:f>
              <c:numCache>
                <c:formatCode>General</c:formatCode>
                <c:ptCount val="5"/>
                <c:pt idx="0">
                  <c:v>204.49999999999997</c:v>
                </c:pt>
                <c:pt idx="1">
                  <c:v>204.49999999999997</c:v>
                </c:pt>
                <c:pt idx="2">
                  <c:v>204.49999999999997</c:v>
                </c:pt>
                <c:pt idx="3">
                  <c:v>204.49999999999997</c:v>
                </c:pt>
                <c:pt idx="4">
                  <c:v>89.500000000000014</c:v>
                </c:pt>
              </c:numCache>
            </c:numRef>
          </c:val>
        </c:ser>
        <c:ser>
          <c:idx val="3"/>
          <c:order val="3"/>
          <c:tx>
            <c:strRef>
              <c:f>'[1]Gráfico - Extra certame'!$B$9</c:f>
              <c:strCache>
                <c:ptCount val="1"/>
                <c:pt idx="0">
                  <c:v>PROINFA</c:v>
                </c:pt>
              </c:strCache>
            </c:strRef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'[1]Gráfico - Extra certame'!$P$4:$T$4</c:f>
              <c:numCache>
                <c:formatCode>General</c:formatCode>
                <c:ptCount val="5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</c:numCache>
            </c:numRef>
          </c:cat>
          <c:val>
            <c:numRef>
              <c:f>'[1]Gráfico - Extra certame'!$P$9:$T$9</c:f>
              <c:numCache>
                <c:formatCode>General</c:formatCode>
                <c:ptCount val="5"/>
                <c:pt idx="0">
                  <c:v>277.8627853881278</c:v>
                </c:pt>
                <c:pt idx="1">
                  <c:v>277.8627853881278</c:v>
                </c:pt>
                <c:pt idx="2">
                  <c:v>277.8627853881278</c:v>
                </c:pt>
                <c:pt idx="3">
                  <c:v>277.8627853881278</c:v>
                </c:pt>
                <c:pt idx="4">
                  <c:v>277.8627853881278</c:v>
                </c:pt>
              </c:numCache>
            </c:numRef>
          </c:val>
        </c:ser>
        <c:ser>
          <c:idx val="5"/>
          <c:order val="4"/>
          <c:tx>
            <c:strRef>
              <c:f>'[1]Gráfico - Extra certame'!$A$13</c:f>
              <c:strCache>
                <c:ptCount val="1"/>
                <c:pt idx="0">
                  <c:v>Extracertame</c:v>
                </c:pt>
              </c:strCache>
            </c:strRef>
          </c:tx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'[1]Gráfico - Extra certame'!$P$4:$T$4</c:f>
              <c:numCache>
                <c:formatCode>General</c:formatCode>
                <c:ptCount val="5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</c:numCache>
            </c:numRef>
          </c:cat>
          <c:val>
            <c:numRef>
              <c:f>'[1]Gráfico - Extra certame'!$P$13:$T$13</c:f>
              <c:numCache>
                <c:formatCode>General</c:formatCode>
                <c:ptCount val="5"/>
                <c:pt idx="0">
                  <c:v>791.90000000000043</c:v>
                </c:pt>
                <c:pt idx="1">
                  <c:v>809.30000000000041</c:v>
                </c:pt>
                <c:pt idx="2">
                  <c:v>780.59999999972592</c:v>
                </c:pt>
                <c:pt idx="3">
                  <c:v>678.19999999972583</c:v>
                </c:pt>
                <c:pt idx="4">
                  <c:v>530.09999999277568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9"/>
        <c:overlap val="100"/>
        <c:axId val="-912330112"/>
        <c:axId val="-912324128"/>
      </c:barChart>
      <c:catAx>
        <c:axId val="-912330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12324128"/>
        <c:crosses val="autoZero"/>
        <c:auto val="1"/>
        <c:lblAlgn val="ctr"/>
        <c:lblOffset val="100"/>
        <c:noMultiLvlLbl val="0"/>
      </c:catAx>
      <c:valAx>
        <c:axId val="-9123241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/>
                  <a:t>MWméd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-912330112"/>
        <c:crosses val="autoZero"/>
        <c:crossBetween val="between"/>
      </c:valAx>
      <c:spPr>
        <a:solidFill>
          <a:schemeClr val="bg1">
            <a:lumMod val="85000"/>
          </a:schemeClr>
        </a:solidFill>
        <a:ln>
          <a:solidFill>
            <a:schemeClr val="bg1">
              <a:lumMod val="6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6.5016824783997063E-2"/>
          <c:y val="0.84358174708481504"/>
          <c:w val="0.91589881052102529"/>
          <c:h val="0.1333396733805545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stacked"/>
        <c:varyColors val="0"/>
        <c:ser>
          <c:idx val="0"/>
          <c:order val="1"/>
          <c:tx>
            <c:strRef>
              <c:f>'A-7'!$D$7</c:f>
              <c:strCache>
                <c:ptCount val="1"/>
                <c:pt idx="0">
                  <c:v>Curva baseada no histórico</c:v>
                </c:pt>
              </c:strCache>
            </c:strRef>
          </c:tx>
          <c:spPr>
            <a:pattFill prst="narHorz">
              <a:fgClr>
                <a:srgbClr val="EED56C"/>
              </a:fgClr>
              <a:bgClr>
                <a:schemeClr val="bg1"/>
              </a:bgClr>
            </a:pattFill>
            <a:ln>
              <a:noFill/>
            </a:ln>
            <a:effectLst>
              <a:innerShdw blurRad="114300">
                <a:srgbClr val="EED56C"/>
              </a:innerShdw>
            </a:effectLst>
          </c:spPr>
          <c:invertIfNegative val="0"/>
          <c:dLbls>
            <c:dLbl>
              <c:idx val="0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inEnd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'A-7'!$A$9:$A$19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'A-7'!$D$9:$D$19</c:f>
              <c:numCache>
                <c:formatCode>0.0</c:formatCode>
                <c:ptCount val="11"/>
                <c:pt idx="0">
                  <c:v>2.6270948365809521</c:v>
                </c:pt>
                <c:pt idx="1">
                  <c:v>2.693595647442701</c:v>
                </c:pt>
                <c:pt idx="2">
                  <c:v>2.8264378069997953</c:v>
                </c:pt>
                <c:pt idx="3">
                  <c:v>2.9867522633247257</c:v>
                </c:pt>
                <c:pt idx="4">
                  <c:v>3.146272515195808</c:v>
                </c:pt>
                <c:pt idx="5">
                  <c:v>3.2914511669300976</c:v>
                </c:pt>
                <c:pt idx="6">
                  <c:v>3.4416120406518766</c:v>
                </c:pt>
                <c:pt idx="7">
                  <c:v>3.6124698255949372</c:v>
                </c:pt>
                <c:pt idx="8">
                  <c:v>3.7773877587934224</c:v>
                </c:pt>
                <c:pt idx="9">
                  <c:v>3.9423658309464513</c:v>
                </c:pt>
                <c:pt idx="10">
                  <c:v>4.1117842798724347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-915441200"/>
        <c:axId val="-915481456"/>
      </c:barChart>
      <c:lineChart>
        <c:grouping val="standard"/>
        <c:varyColors val="0"/>
        <c:ser>
          <c:idx val="3"/>
          <c:order val="0"/>
          <c:tx>
            <c:strRef>
              <c:f>'A-7'!$C$7</c:f>
              <c:strCache>
                <c:ptCount val="1"/>
                <c:pt idx="0">
                  <c:v>Potencial técnico</c:v>
                </c:pt>
              </c:strCache>
            </c:strRef>
          </c:tx>
          <c:spPr>
            <a:ln w="28575" cap="rnd">
              <a:solidFill>
                <a:schemeClr val="tx2"/>
              </a:solidFill>
              <a:prstDash val="sysDot"/>
              <a:round/>
            </a:ln>
            <a:effectLst/>
          </c:spPr>
          <c:marker>
            <c:symbol val="circle"/>
            <c:size val="6"/>
            <c:spPr>
              <a:solidFill>
                <a:srgbClr val="CDD9EB"/>
              </a:solidFill>
              <a:ln>
                <a:solidFill>
                  <a:schemeClr val="tx2"/>
                </a:solidFill>
              </a:ln>
              <a:effectLst/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'A-7'!$A$9:$A$19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'A-7'!$C$9:$C$19</c:f>
              <c:numCache>
                <c:formatCode>0.0</c:formatCode>
                <c:ptCount val="11"/>
                <c:pt idx="0">
                  <c:v>5.1507809174689907</c:v>
                </c:pt>
                <c:pt idx="1">
                  <c:v>5.1483396759055022</c:v>
                </c:pt>
                <c:pt idx="2">
                  <c:v>5.2663738929127222</c:v>
                </c:pt>
                <c:pt idx="3">
                  <c:v>5.4251146553883851</c:v>
                </c:pt>
                <c:pt idx="4">
                  <c:v>5.5711329187241025</c:v>
                </c:pt>
                <c:pt idx="5">
                  <c:v>5.6816184338060838</c:v>
                </c:pt>
                <c:pt idx="6">
                  <c:v>5.7914061697260628</c:v>
                </c:pt>
                <c:pt idx="7">
                  <c:v>5.9260294350537119</c:v>
                </c:pt>
                <c:pt idx="8">
                  <c:v>6.0407186524726271</c:v>
                </c:pt>
                <c:pt idx="9">
                  <c:v>6.1459840164737916</c:v>
                </c:pt>
                <c:pt idx="10">
                  <c:v>6.2488815187425581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15441200"/>
        <c:axId val="-915481456"/>
      </c:lineChart>
      <c:catAx>
        <c:axId val="-91544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-915481456"/>
        <c:crosses val="autoZero"/>
        <c:auto val="1"/>
        <c:lblAlgn val="ctr"/>
        <c:lblOffset val="100"/>
        <c:noMultiLvlLbl val="0"/>
      </c:catAx>
      <c:valAx>
        <c:axId val="-9154814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/>
                  <a:t>GWméd</a:t>
                </a:r>
              </a:p>
            </c:rich>
          </c:tx>
          <c:layout>
            <c:manualLayout>
              <c:xMode val="edge"/>
              <c:yMode val="edge"/>
              <c:x val="5.6203463790983205E-3"/>
              <c:y val="0.3501864833393615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pt-BR"/>
          </a:p>
        </c:txPr>
        <c:crossAx val="-915441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3522729675740919"/>
          <c:y val="0.11270618222179256"/>
          <c:w val="0.84366861440398666"/>
          <c:h val="0.64302623507191903"/>
        </c:manualLayout>
      </c:layout>
      <c:lineChart>
        <c:grouping val="standard"/>
        <c:varyColors val="0"/>
        <c:ser>
          <c:idx val="0"/>
          <c:order val="0"/>
          <c:tx>
            <c:strRef>
              <c:f>'A-8'!$C$7</c:f>
              <c:strCache>
                <c:ptCount val="1"/>
                <c:pt idx="0">
                  <c:v>Óleo de Soja</c:v>
                </c:pt>
              </c:strCache>
            </c:strRef>
          </c:tx>
          <c:marker>
            <c:symbol val="none"/>
          </c:marker>
          <c:dLbls>
            <c:delete val="1"/>
          </c:dLbls>
          <c:cat>
            <c:numRef>
              <c:f>'A-8'!$A$9:$A$87</c:f>
              <c:numCache>
                <c:formatCode>[$-416]mmm\-yy;@</c:formatCode>
                <c:ptCount val="7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</c:numCache>
            </c:numRef>
          </c:cat>
          <c:val>
            <c:numRef>
              <c:f>'A-8'!$C$9:$C$87</c:f>
              <c:numCache>
                <c:formatCode>#,##0.00</c:formatCode>
                <c:ptCount val="79"/>
                <c:pt idx="0">
                  <c:v>796.58</c:v>
                </c:pt>
                <c:pt idx="1">
                  <c:v>762.61</c:v>
                </c:pt>
                <c:pt idx="2">
                  <c:v>749.93</c:v>
                </c:pt>
                <c:pt idx="3">
                  <c:v>747.74</c:v>
                </c:pt>
                <c:pt idx="4">
                  <c:v>785.13</c:v>
                </c:pt>
                <c:pt idx="5">
                  <c:v>788.21</c:v>
                </c:pt>
                <c:pt idx="6">
                  <c:v>752.32</c:v>
                </c:pt>
                <c:pt idx="7">
                  <c:v>728.33</c:v>
                </c:pt>
                <c:pt idx="8">
                  <c:v>720.4</c:v>
                </c:pt>
                <c:pt idx="9">
                  <c:v>743.3</c:v>
                </c:pt>
                <c:pt idx="10">
                  <c:v>727.34</c:v>
                </c:pt>
                <c:pt idx="11">
                  <c:v>765.7</c:v>
                </c:pt>
                <c:pt idx="12">
                  <c:v>736.03</c:v>
                </c:pt>
                <c:pt idx="13">
                  <c:v>767.24</c:v>
                </c:pt>
                <c:pt idx="14">
                  <c:v>765.61</c:v>
                </c:pt>
                <c:pt idx="15">
                  <c:v>794.13</c:v>
                </c:pt>
                <c:pt idx="16">
                  <c:v>795.64</c:v>
                </c:pt>
                <c:pt idx="17">
                  <c:v>799.91</c:v>
                </c:pt>
                <c:pt idx="18">
                  <c:v>796.67</c:v>
                </c:pt>
                <c:pt idx="19">
                  <c:v>824.42</c:v>
                </c:pt>
                <c:pt idx="20">
                  <c:v>837.21</c:v>
                </c:pt>
                <c:pt idx="21">
                  <c:v>861.26</c:v>
                </c:pt>
                <c:pt idx="22">
                  <c:v>885.11</c:v>
                </c:pt>
                <c:pt idx="23">
                  <c:v>916.7</c:v>
                </c:pt>
                <c:pt idx="24">
                  <c:v>876.85</c:v>
                </c:pt>
                <c:pt idx="25">
                  <c:v>839.6</c:v>
                </c:pt>
                <c:pt idx="26">
                  <c:v>814.94</c:v>
                </c:pt>
                <c:pt idx="27">
                  <c:v>794.04</c:v>
                </c:pt>
                <c:pt idx="28">
                  <c:v>825.06</c:v>
                </c:pt>
                <c:pt idx="29">
                  <c:v>832.95</c:v>
                </c:pt>
                <c:pt idx="30">
                  <c:v>835.6</c:v>
                </c:pt>
                <c:pt idx="31">
                  <c:v>861.72</c:v>
                </c:pt>
                <c:pt idx="32">
                  <c:v>889.44</c:v>
                </c:pt>
                <c:pt idx="33">
                  <c:v>880.6</c:v>
                </c:pt>
                <c:pt idx="34">
                  <c:v>886.77</c:v>
                </c:pt>
                <c:pt idx="35">
                  <c:v>867.2</c:v>
                </c:pt>
                <c:pt idx="36">
                  <c:v>870.5</c:v>
                </c:pt>
                <c:pt idx="37">
                  <c:v>843.56</c:v>
                </c:pt>
                <c:pt idx="38">
                  <c:v>836.68</c:v>
                </c:pt>
                <c:pt idx="39">
                  <c:v>831.85</c:v>
                </c:pt>
                <c:pt idx="40">
                  <c:v>793.25</c:v>
                </c:pt>
                <c:pt idx="41">
                  <c:v>788.57</c:v>
                </c:pt>
                <c:pt idx="42">
                  <c:v>780.45</c:v>
                </c:pt>
                <c:pt idx="43">
                  <c:v>761.82</c:v>
                </c:pt>
                <c:pt idx="44">
                  <c:v>754.05</c:v>
                </c:pt>
                <c:pt idx="45">
                  <c:v>752.37</c:v>
                </c:pt>
                <c:pt idx="46">
                  <c:v>729.22</c:v>
                </c:pt>
                <c:pt idx="47">
                  <c:v>727.88</c:v>
                </c:pt>
                <c:pt idx="48">
                  <c:v>747.79</c:v>
                </c:pt>
                <c:pt idx="49">
                  <c:v>772.82</c:v>
                </c:pt>
                <c:pt idx="50">
                  <c:v>750.33</c:v>
                </c:pt>
                <c:pt idx="51">
                  <c:v>733.77</c:v>
                </c:pt>
                <c:pt idx="52">
                  <c:v>742.53</c:v>
                </c:pt>
                <c:pt idx="53">
                  <c:v>742.89</c:v>
                </c:pt>
                <c:pt idx="54">
                  <c:v>748.17</c:v>
                </c:pt>
                <c:pt idx="55">
                  <c:v>793.21</c:v>
                </c:pt>
                <c:pt idx="56">
                  <c:v>779.25</c:v>
                </c:pt>
                <c:pt idx="57">
                  <c:v>770.8</c:v>
                </c:pt>
                <c:pt idx="58">
                  <c:v>770.2</c:v>
                </c:pt>
                <c:pt idx="59">
                  <c:v>833.52</c:v>
                </c:pt>
                <c:pt idx="60">
                  <c:v>875.64</c:v>
                </c:pt>
                <c:pt idx="61">
                  <c:v>800.41</c:v>
                </c:pt>
                <c:pt idx="62">
                  <c:v>747.8</c:v>
                </c:pt>
                <c:pt idx="63">
                  <c:v>679.98</c:v>
                </c:pt>
                <c:pt idx="64">
                  <c:v>684.78</c:v>
                </c:pt>
                <c:pt idx="65">
                  <c:v>755.71</c:v>
                </c:pt>
                <c:pt idx="66">
                  <c:v>821.11</c:v>
                </c:pt>
                <c:pt idx="67">
                  <c:v>866.94</c:v>
                </c:pt>
                <c:pt idx="68">
                  <c:v>905.86</c:v>
                </c:pt>
                <c:pt idx="69">
                  <c:v>914.77</c:v>
                </c:pt>
                <c:pt idx="70">
                  <c:v>973.88</c:v>
                </c:pt>
                <c:pt idx="71">
                  <c:v>1026.2</c:v>
                </c:pt>
                <c:pt idx="72">
                  <c:v>1101.47</c:v>
                </c:pt>
                <c:pt idx="73">
                  <c:v>1121.01</c:v>
                </c:pt>
                <c:pt idx="74">
                  <c:v>1169.76</c:v>
                </c:pt>
                <c:pt idx="75">
                  <c:v>1201.68</c:v>
                </c:pt>
                <c:pt idx="76">
                  <c:v>1568.65</c:v>
                </c:pt>
                <c:pt idx="77">
                  <c:v>1518.16</c:v>
                </c:pt>
                <c:pt idx="78">
                  <c:v>1468.34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CB0-4032-BF7E-16D57C4C0EAC}"/>
            </c:ext>
          </c:extLst>
        </c:ser>
        <c:ser>
          <c:idx val="1"/>
          <c:order val="1"/>
          <c:tx>
            <c:strRef>
              <c:f>'A-8'!$D$7</c:f>
              <c:strCache>
                <c:ptCount val="1"/>
                <c:pt idx="0">
                  <c:v>Óleo de Palma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dLbls>
            <c:delete val="1"/>
          </c:dLbls>
          <c:cat>
            <c:numRef>
              <c:f>'A-8'!$A$9:$A$87</c:f>
              <c:numCache>
                <c:formatCode>[$-416]mmm\-yy;@</c:formatCode>
                <c:ptCount val="7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</c:numCache>
            </c:numRef>
          </c:cat>
          <c:val>
            <c:numRef>
              <c:f>'A-8'!$D$9:$D$87</c:f>
              <c:numCache>
                <c:formatCode>#,##0.00</c:formatCode>
                <c:ptCount val="79"/>
                <c:pt idx="0">
                  <c:v>719.64</c:v>
                </c:pt>
                <c:pt idx="1">
                  <c:v>723.04</c:v>
                </c:pt>
                <c:pt idx="2">
                  <c:v>698.86</c:v>
                </c:pt>
                <c:pt idx="3">
                  <c:v>682.75</c:v>
                </c:pt>
                <c:pt idx="4">
                  <c:v>697.35</c:v>
                </c:pt>
                <c:pt idx="5">
                  <c:v>705.91</c:v>
                </c:pt>
                <c:pt idx="6">
                  <c:v>680</c:v>
                </c:pt>
                <c:pt idx="7">
                  <c:v>601.38</c:v>
                </c:pt>
                <c:pt idx="8">
                  <c:v>599.5</c:v>
                </c:pt>
                <c:pt idx="9">
                  <c:v>636.66999999999996</c:v>
                </c:pt>
                <c:pt idx="10">
                  <c:v>608.21</c:v>
                </c:pt>
                <c:pt idx="11">
                  <c:v>607.38</c:v>
                </c:pt>
                <c:pt idx="12">
                  <c:v>611.63</c:v>
                </c:pt>
                <c:pt idx="13">
                  <c:v>679.17</c:v>
                </c:pt>
                <c:pt idx="14">
                  <c:v>715.95</c:v>
                </c:pt>
                <c:pt idx="15">
                  <c:v>775</c:v>
                </c:pt>
                <c:pt idx="16">
                  <c:v>753.42</c:v>
                </c:pt>
                <c:pt idx="17">
                  <c:v>718.18</c:v>
                </c:pt>
                <c:pt idx="18">
                  <c:v>678.16</c:v>
                </c:pt>
                <c:pt idx="19">
                  <c:v>771.02</c:v>
                </c:pt>
                <c:pt idx="20">
                  <c:v>797.85</c:v>
                </c:pt>
                <c:pt idx="21">
                  <c:v>749.75</c:v>
                </c:pt>
                <c:pt idx="22">
                  <c:v>766.93</c:v>
                </c:pt>
                <c:pt idx="23">
                  <c:v>811.38</c:v>
                </c:pt>
                <c:pt idx="24">
                  <c:v>825</c:v>
                </c:pt>
                <c:pt idx="25">
                  <c:v>808.61</c:v>
                </c:pt>
                <c:pt idx="26">
                  <c:v>778.7</c:v>
                </c:pt>
                <c:pt idx="27">
                  <c:v>752.06</c:v>
                </c:pt>
                <c:pt idx="28">
                  <c:v>762.75</c:v>
                </c:pt>
                <c:pt idx="29">
                  <c:v>735.14</c:v>
                </c:pt>
                <c:pt idx="30">
                  <c:v>720.48</c:v>
                </c:pt>
                <c:pt idx="31">
                  <c:v>717.95</c:v>
                </c:pt>
                <c:pt idx="32">
                  <c:v>755.28</c:v>
                </c:pt>
                <c:pt idx="33">
                  <c:v>746.79</c:v>
                </c:pt>
                <c:pt idx="34">
                  <c:v>728.86</c:v>
                </c:pt>
                <c:pt idx="35">
                  <c:v>679.17</c:v>
                </c:pt>
                <c:pt idx="36">
                  <c:v>703.45</c:v>
                </c:pt>
                <c:pt idx="37">
                  <c:v>709.44</c:v>
                </c:pt>
                <c:pt idx="38">
                  <c:v>706.19</c:v>
                </c:pt>
                <c:pt idx="39">
                  <c:v>701.18</c:v>
                </c:pt>
                <c:pt idx="40">
                  <c:v>687.15</c:v>
                </c:pt>
                <c:pt idx="41">
                  <c:v>656.5</c:v>
                </c:pt>
                <c:pt idx="42">
                  <c:v>616.14</c:v>
                </c:pt>
                <c:pt idx="43">
                  <c:v>614.75</c:v>
                </c:pt>
                <c:pt idx="44">
                  <c:v>605.15</c:v>
                </c:pt>
                <c:pt idx="45">
                  <c:v>590.32000000000005</c:v>
                </c:pt>
                <c:pt idx="46">
                  <c:v>539.1</c:v>
                </c:pt>
                <c:pt idx="47">
                  <c:v>535.02</c:v>
                </c:pt>
                <c:pt idx="48">
                  <c:v>584.58000000000004</c:v>
                </c:pt>
                <c:pt idx="49">
                  <c:v>602.97</c:v>
                </c:pt>
                <c:pt idx="50">
                  <c:v>573.02</c:v>
                </c:pt>
                <c:pt idx="51">
                  <c:v>588.45000000000005</c:v>
                </c:pt>
                <c:pt idx="52">
                  <c:v>563.20000000000005</c:v>
                </c:pt>
                <c:pt idx="53">
                  <c:v>552.19000000000005</c:v>
                </c:pt>
                <c:pt idx="54">
                  <c:v>543.88</c:v>
                </c:pt>
                <c:pt idx="55">
                  <c:v>586.12</c:v>
                </c:pt>
                <c:pt idx="56">
                  <c:v>580.29999999999995</c:v>
                </c:pt>
                <c:pt idx="57">
                  <c:v>591.35</c:v>
                </c:pt>
                <c:pt idx="58">
                  <c:v>685.41</c:v>
                </c:pt>
                <c:pt idx="59">
                  <c:v>763.73</c:v>
                </c:pt>
                <c:pt idx="60">
                  <c:v>810.07</c:v>
                </c:pt>
                <c:pt idx="61">
                  <c:v>728.81</c:v>
                </c:pt>
                <c:pt idx="62">
                  <c:v>636.25</c:v>
                </c:pt>
                <c:pt idx="63">
                  <c:v>608.88</c:v>
                </c:pt>
                <c:pt idx="64">
                  <c:v>573.88</c:v>
                </c:pt>
                <c:pt idx="65">
                  <c:v>656.49</c:v>
                </c:pt>
                <c:pt idx="66">
                  <c:v>694.16</c:v>
                </c:pt>
                <c:pt idx="67">
                  <c:v>760.3</c:v>
                </c:pt>
                <c:pt idx="68">
                  <c:v>796.22</c:v>
                </c:pt>
                <c:pt idx="69">
                  <c:v>819.27</c:v>
                </c:pt>
                <c:pt idx="70">
                  <c:v>917.81</c:v>
                </c:pt>
                <c:pt idx="71">
                  <c:v>1016.37</c:v>
                </c:pt>
                <c:pt idx="72">
                  <c:v>990.27</c:v>
                </c:pt>
                <c:pt idx="73">
                  <c:v>1019.89</c:v>
                </c:pt>
                <c:pt idx="74">
                  <c:v>1030.8499999999999</c:v>
                </c:pt>
                <c:pt idx="75">
                  <c:v>1074.5999999999999</c:v>
                </c:pt>
                <c:pt idx="76">
                  <c:v>1120.42</c:v>
                </c:pt>
                <c:pt idx="77">
                  <c:v>1004.42</c:v>
                </c:pt>
                <c:pt idx="78">
                  <c:v>1062.99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CB0-4032-BF7E-16D57C4C0EAC}"/>
            </c:ext>
          </c:extLst>
        </c:ser>
        <c:ser>
          <c:idx val="4"/>
          <c:order val="2"/>
          <c:tx>
            <c:strRef>
              <c:f>'A-8'!$E$7</c:f>
              <c:strCache>
                <c:ptCount val="1"/>
                <c:pt idx="0">
                  <c:v>Biodiesel</c:v>
                </c:pt>
              </c:strCache>
            </c:strRef>
          </c:tx>
          <c:marker>
            <c:symbol val="none"/>
          </c:marker>
          <c:dLbls>
            <c:delete val="1"/>
          </c:dLbls>
          <c:cat>
            <c:numRef>
              <c:f>'A-8'!$A$9:$A$87</c:f>
              <c:numCache>
                <c:formatCode>[$-416]mmm\-yy;@</c:formatCode>
                <c:ptCount val="7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</c:numCache>
            </c:numRef>
          </c:cat>
          <c:val>
            <c:numRef>
              <c:f>'A-8'!$E$9:$E$87</c:f>
              <c:numCache>
                <c:formatCode>#,##0.00</c:formatCode>
                <c:ptCount val="79"/>
                <c:pt idx="0">
                  <c:v>755.76698218262413</c:v>
                </c:pt>
                <c:pt idx="1">
                  <c:v>709.70413182541745</c:v>
                </c:pt>
                <c:pt idx="2">
                  <c:v>575.52339405625662</c:v>
                </c:pt>
                <c:pt idx="3">
                  <c:v>585.81109768522731</c:v>
                </c:pt>
                <c:pt idx="4">
                  <c:v>598.81468334996453</c:v>
                </c:pt>
                <c:pt idx="5">
                  <c:v>586.56597690271701</c:v>
                </c:pt>
                <c:pt idx="6">
                  <c:v>612.7313316301711</c:v>
                </c:pt>
                <c:pt idx="7">
                  <c:v>562.41911046313555</c:v>
                </c:pt>
                <c:pt idx="8">
                  <c:v>504.06588233688325</c:v>
                </c:pt>
                <c:pt idx="9">
                  <c:v>504.76087785667107</c:v>
                </c:pt>
                <c:pt idx="10">
                  <c:v>576.60664512410563</c:v>
                </c:pt>
                <c:pt idx="11">
                  <c:v>564.11322182961703</c:v>
                </c:pt>
                <c:pt idx="12">
                  <c:v>604.47976412192429</c:v>
                </c:pt>
                <c:pt idx="13">
                  <c:v>616.24204347175441</c:v>
                </c:pt>
                <c:pt idx="14">
                  <c:v>624.23123136861886</c:v>
                </c:pt>
                <c:pt idx="15">
                  <c:v>651.65314665496726</c:v>
                </c:pt>
                <c:pt idx="16">
                  <c:v>627.03366246094868</c:v>
                </c:pt>
                <c:pt idx="17">
                  <c:v>641.43161849971273</c:v>
                </c:pt>
                <c:pt idx="18">
                  <c:v>666.32292228840822</c:v>
                </c:pt>
                <c:pt idx="19">
                  <c:v>680.60558239279817</c:v>
                </c:pt>
                <c:pt idx="20">
                  <c:v>646.14132454753496</c:v>
                </c:pt>
                <c:pt idx="21">
                  <c:v>659.65166224437723</c:v>
                </c:pt>
                <c:pt idx="22">
                  <c:v>777.66902203781945</c:v>
                </c:pt>
                <c:pt idx="23">
                  <c:v>770.19268659963518</c:v>
                </c:pt>
                <c:pt idx="24">
                  <c:v>795.47217122427878</c:v>
                </c:pt>
                <c:pt idx="25">
                  <c:v>820.94500310001138</c:v>
                </c:pt>
                <c:pt idx="26">
                  <c:v>668.66345940718418</c:v>
                </c:pt>
                <c:pt idx="27">
                  <c:v>666.29365078347769</c:v>
                </c:pt>
                <c:pt idx="28">
                  <c:v>596.83685352744624</c:v>
                </c:pt>
                <c:pt idx="29">
                  <c:v>580.9932136636412</c:v>
                </c:pt>
                <c:pt idx="30">
                  <c:v>637.64577339332061</c:v>
                </c:pt>
                <c:pt idx="31">
                  <c:v>649.55431024429845</c:v>
                </c:pt>
                <c:pt idx="32">
                  <c:v>671.14002700418678</c:v>
                </c:pt>
                <c:pt idx="33">
                  <c:v>660.63042734622468</c:v>
                </c:pt>
                <c:pt idx="34">
                  <c:v>649.03891035994627</c:v>
                </c:pt>
                <c:pt idx="35">
                  <c:v>643.85040833784103</c:v>
                </c:pt>
                <c:pt idx="36">
                  <c:v>676.22725327427702</c:v>
                </c:pt>
                <c:pt idx="37">
                  <c:v>671.7568378064268</c:v>
                </c:pt>
                <c:pt idx="38">
                  <c:v>696.00001193781588</c:v>
                </c:pt>
                <c:pt idx="39">
                  <c:v>669.6602061923295</c:v>
                </c:pt>
                <c:pt idx="40">
                  <c:v>605.17122150697958</c:v>
                </c:pt>
                <c:pt idx="41">
                  <c:v>582.96682319524984</c:v>
                </c:pt>
                <c:pt idx="42">
                  <c:v>623.98577268017743</c:v>
                </c:pt>
                <c:pt idx="43">
                  <c:v>607.36109176297396</c:v>
                </c:pt>
                <c:pt idx="44">
                  <c:v>537.51164939174157</c:v>
                </c:pt>
                <c:pt idx="45">
                  <c:v>588.65273035212613</c:v>
                </c:pt>
                <c:pt idx="46">
                  <c:v>674.63280411796995</c:v>
                </c:pt>
                <c:pt idx="47">
                  <c:v>656.79083552919144</c:v>
                </c:pt>
                <c:pt idx="48">
                  <c:v>639.06722071785464</c:v>
                </c:pt>
                <c:pt idx="49">
                  <c:v>642.00040075319407</c:v>
                </c:pt>
                <c:pt idx="50">
                  <c:v>550.26649842021095</c:v>
                </c:pt>
                <c:pt idx="51">
                  <c:v>543.25008430855598</c:v>
                </c:pt>
                <c:pt idx="52">
                  <c:v>518.57932483174284</c:v>
                </c:pt>
                <c:pt idx="53">
                  <c:v>537.6327140049483</c:v>
                </c:pt>
                <c:pt idx="54">
                  <c:v>559.1836973575555</c:v>
                </c:pt>
                <c:pt idx="55">
                  <c:v>525.52173310489184</c:v>
                </c:pt>
                <c:pt idx="56">
                  <c:v>629.05495669437084</c:v>
                </c:pt>
                <c:pt idx="57">
                  <c:v>633.74847342249222</c:v>
                </c:pt>
                <c:pt idx="58">
                  <c:v>672.93636566087366</c:v>
                </c:pt>
                <c:pt idx="59">
                  <c:v>677.52432508281152</c:v>
                </c:pt>
                <c:pt idx="60">
                  <c:v>658.7799097205052</c:v>
                </c:pt>
                <c:pt idx="61">
                  <c:v>629.25025457456798</c:v>
                </c:pt>
                <c:pt idx="62">
                  <c:v>557.61533322820651</c:v>
                </c:pt>
                <c:pt idx="63">
                  <c:v>511.35531850142752</c:v>
                </c:pt>
                <c:pt idx="64">
                  <c:v>447.08780750664755</c:v>
                </c:pt>
                <c:pt idx="65">
                  <c:v>484.93206398164966</c:v>
                </c:pt>
                <c:pt idx="66">
                  <c:v>614.36237399449237</c:v>
                </c:pt>
                <c:pt idx="67">
                  <c:v>593.536978227394</c:v>
                </c:pt>
                <c:pt idx="68">
                  <c:v>846.23678709632873</c:v>
                </c:pt>
                <c:pt idx="69">
                  <c:v>813.05426769200051</c:v>
                </c:pt>
                <c:pt idx="70">
                  <c:v>926.9564703289418</c:v>
                </c:pt>
                <c:pt idx="71">
                  <c:v>981.80921614189094</c:v>
                </c:pt>
                <c:pt idx="72">
                  <c:v>748.88018000381817</c:v>
                </c:pt>
                <c:pt idx="73">
                  <c:v>741.10653365431904</c:v>
                </c:pt>
                <c:pt idx="74">
                  <c:v>756.43336944921305</c:v>
                </c:pt>
                <c:pt idx="75">
                  <c:v>767.86002102149689</c:v>
                </c:pt>
                <c:pt idx="76">
                  <c:v>951.18930948609318</c:v>
                </c:pt>
                <c:pt idx="77">
                  <c:v>997.88553038029261</c:v>
                </c:pt>
                <c:pt idx="78">
                  <c:v>964.64964441783991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CB0-4032-BF7E-16D57C4C0EAC}"/>
            </c:ext>
          </c:extLst>
        </c:ser>
        <c:ser>
          <c:idx val="5"/>
          <c:order val="3"/>
          <c:tx>
            <c:strRef>
              <c:f>'A-8'!$F$7</c:f>
              <c:strCache>
                <c:ptCount val="1"/>
                <c:pt idx="0">
                  <c:v>Diesel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dLbls>
            <c:delete val="1"/>
          </c:dLbls>
          <c:cat>
            <c:numRef>
              <c:f>'A-8'!$A$9:$A$87</c:f>
              <c:numCache>
                <c:formatCode>[$-416]mmm\-yy;@</c:formatCode>
                <c:ptCount val="7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</c:numCache>
            </c:numRef>
          </c:cat>
          <c:val>
            <c:numRef>
              <c:f>'A-8'!$F$9:$F$87</c:f>
              <c:numCache>
                <c:formatCode>#,##0.00</c:formatCode>
                <c:ptCount val="79"/>
                <c:pt idx="0">
                  <c:v>624.59547743139137</c:v>
                </c:pt>
                <c:pt idx="1">
                  <c:v>635.00331705686119</c:v>
                </c:pt>
                <c:pt idx="2">
                  <c:v>571.68398840248165</c:v>
                </c:pt>
                <c:pt idx="3">
                  <c:v>581.44348886791261</c:v>
                </c:pt>
                <c:pt idx="4">
                  <c:v>582.86767823304024</c:v>
                </c:pt>
                <c:pt idx="5">
                  <c:v>572.36057904890674</c:v>
                </c:pt>
                <c:pt idx="6">
                  <c:v>556.83342573809796</c:v>
                </c:pt>
                <c:pt idx="7">
                  <c:v>512.53771446771827</c:v>
                </c:pt>
                <c:pt idx="8">
                  <c:v>466.20789760313511</c:v>
                </c:pt>
                <c:pt idx="9">
                  <c:v>479.66965559310023</c:v>
                </c:pt>
                <c:pt idx="10">
                  <c:v>494.1942141854343</c:v>
                </c:pt>
                <c:pt idx="11">
                  <c:v>482.98297028639422</c:v>
                </c:pt>
                <c:pt idx="12">
                  <c:v>462.11521722500032</c:v>
                </c:pt>
                <c:pt idx="13">
                  <c:v>471.2193942373749</c:v>
                </c:pt>
                <c:pt idx="14">
                  <c:v>501.7440303078946</c:v>
                </c:pt>
                <c:pt idx="15">
                  <c:v>524.16885493013513</c:v>
                </c:pt>
                <c:pt idx="16">
                  <c:v>530.35301970817579</c:v>
                </c:pt>
                <c:pt idx="17">
                  <c:v>542.60568001494448</c:v>
                </c:pt>
                <c:pt idx="18">
                  <c:v>571.96266105344637</c:v>
                </c:pt>
                <c:pt idx="19">
                  <c:v>581.89064960339715</c:v>
                </c:pt>
                <c:pt idx="20">
                  <c:v>574.11235738972414</c:v>
                </c:pt>
                <c:pt idx="21">
                  <c:v>578.52029849759708</c:v>
                </c:pt>
                <c:pt idx="22">
                  <c:v>504.04738463427253</c:v>
                </c:pt>
                <c:pt idx="23">
                  <c:v>534.90638762039282</c:v>
                </c:pt>
                <c:pt idx="24">
                  <c:v>580.81487704908079</c:v>
                </c:pt>
                <c:pt idx="25">
                  <c:v>578.67318922465779</c:v>
                </c:pt>
                <c:pt idx="26">
                  <c:v>558.73337792795007</c:v>
                </c:pt>
                <c:pt idx="27">
                  <c:v>561.84432621106703</c:v>
                </c:pt>
                <c:pt idx="28">
                  <c:v>551.97869397856118</c:v>
                </c:pt>
                <c:pt idx="29">
                  <c:v>515.28380193314536</c:v>
                </c:pt>
                <c:pt idx="30">
                  <c:v>538.91560097308468</c:v>
                </c:pt>
                <c:pt idx="31">
                  <c:v>603.28716458943165</c:v>
                </c:pt>
                <c:pt idx="32">
                  <c:v>654.35356689822061</c:v>
                </c:pt>
                <c:pt idx="33">
                  <c:v>639.31524260933804</c:v>
                </c:pt>
                <c:pt idx="34">
                  <c:v>656.28390623741814</c:v>
                </c:pt>
                <c:pt idx="35">
                  <c:v>634.87440506965754</c:v>
                </c:pt>
                <c:pt idx="36">
                  <c:v>672.62736958591563</c:v>
                </c:pt>
                <c:pt idx="37">
                  <c:v>639.12338539983114</c:v>
                </c:pt>
                <c:pt idx="38">
                  <c:v>638.41430320193456</c:v>
                </c:pt>
                <c:pt idx="39">
                  <c:v>666.30532910280294</c:v>
                </c:pt>
                <c:pt idx="40">
                  <c:v>667.59768342189682</c:v>
                </c:pt>
                <c:pt idx="41">
                  <c:v>567.91203631999633</c:v>
                </c:pt>
                <c:pt idx="42">
                  <c:v>558.55315350056014</c:v>
                </c:pt>
                <c:pt idx="43">
                  <c:v>558.63237190213476</c:v>
                </c:pt>
                <c:pt idx="44">
                  <c:v>580.79574395301552</c:v>
                </c:pt>
                <c:pt idx="45">
                  <c:v>641.7628297945887</c:v>
                </c:pt>
                <c:pt idx="46">
                  <c:v>576.61239407670735</c:v>
                </c:pt>
                <c:pt idx="47">
                  <c:v>504.58868008434854</c:v>
                </c:pt>
                <c:pt idx="48">
                  <c:v>558.71604690851314</c:v>
                </c:pt>
                <c:pt idx="49">
                  <c:v>585.20350726153288</c:v>
                </c:pt>
                <c:pt idx="50">
                  <c:v>589.43754586964712</c:v>
                </c:pt>
                <c:pt idx="51">
                  <c:v>593.60475300481244</c:v>
                </c:pt>
                <c:pt idx="52">
                  <c:v>600.02552311331112</c:v>
                </c:pt>
                <c:pt idx="53">
                  <c:v>575.6121429645068</c:v>
                </c:pt>
                <c:pt idx="54">
                  <c:v>580.74488322769844</c:v>
                </c:pt>
                <c:pt idx="55">
                  <c:v>551.91715093849257</c:v>
                </c:pt>
                <c:pt idx="56">
                  <c:v>566.88104805378714</c:v>
                </c:pt>
                <c:pt idx="57">
                  <c:v>581.61198842533724</c:v>
                </c:pt>
                <c:pt idx="58">
                  <c:v>558.49964721929643</c:v>
                </c:pt>
                <c:pt idx="59">
                  <c:v>580.91623147753478</c:v>
                </c:pt>
                <c:pt idx="60">
                  <c:v>566.54238606539241</c:v>
                </c:pt>
                <c:pt idx="61">
                  <c:v>495.53626059771506</c:v>
                </c:pt>
                <c:pt idx="62">
                  <c:v>390.02423853603676</c:v>
                </c:pt>
                <c:pt idx="63">
                  <c:v>311.28835352051243</c:v>
                </c:pt>
                <c:pt idx="64">
                  <c:v>274.88117465296062</c:v>
                </c:pt>
                <c:pt idx="65">
                  <c:v>335.1797947043051</c:v>
                </c:pt>
                <c:pt idx="66">
                  <c:v>367.78857727392716</c:v>
                </c:pt>
                <c:pt idx="67">
                  <c:v>372.37386498439065</c:v>
                </c:pt>
                <c:pt idx="68">
                  <c:v>338.55553472464044</c:v>
                </c:pt>
                <c:pt idx="69">
                  <c:v>335.21260326429194</c:v>
                </c:pt>
                <c:pt idx="70">
                  <c:v>355.48150080194648</c:v>
                </c:pt>
                <c:pt idx="71">
                  <c:v>403.15449405560599</c:v>
                </c:pt>
                <c:pt idx="72">
                  <c:v>403.09446580550286</c:v>
                </c:pt>
                <c:pt idx="73">
                  <c:v>444.75702888357955</c:v>
                </c:pt>
                <c:pt idx="74">
                  <c:v>447.48256939384709</c:v>
                </c:pt>
                <c:pt idx="75">
                  <c:v>449.90314851106825</c:v>
                </c:pt>
                <c:pt idx="76">
                  <c:v>525.37278496478223</c:v>
                </c:pt>
                <c:pt idx="77">
                  <c:v>550.69643922171247</c:v>
                </c:pt>
                <c:pt idx="78">
                  <c:v>555.56036113416053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CB0-4032-BF7E-16D57C4C0EA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-916019184"/>
        <c:axId val="-917513488"/>
      </c:lineChart>
      <c:dateAx>
        <c:axId val="-916019184"/>
        <c:scaling>
          <c:orientation val="minMax"/>
        </c:scaling>
        <c:delete val="0"/>
        <c:axPos val="b"/>
        <c:numFmt formatCode="[$-416]mmm\-yy;@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pt-BR"/>
          </a:p>
        </c:txPr>
        <c:crossAx val="-917513488"/>
        <c:crosses val="autoZero"/>
        <c:auto val="1"/>
        <c:lblOffset val="100"/>
        <c:baseTimeUnit val="months"/>
      </c:dateAx>
      <c:valAx>
        <c:axId val="-917513488"/>
        <c:scaling>
          <c:orientation val="minMax"/>
          <c:max val="1600"/>
          <c:min val="2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en-US" sz="1000"/>
                  <a:t>US$ / tonelada métrica</a:t>
                </a:r>
              </a:p>
            </c:rich>
          </c:tx>
          <c:layout>
            <c:manualLayout>
              <c:xMode val="edge"/>
              <c:yMode val="edge"/>
              <c:x val="8.3692276744035104E-3"/>
              <c:y val="0.25074161347342211"/>
            </c:manualLayout>
          </c:layout>
          <c:overlay val="0"/>
        </c:title>
        <c:numFmt formatCode="#,##0.0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t-BR"/>
          </a:p>
        </c:txPr>
        <c:crossAx val="-916019184"/>
        <c:crosses val="autoZero"/>
        <c:crossBetween val="between"/>
      </c:valAx>
      <c:spPr>
        <a:solidFill>
          <a:schemeClr val="bg1">
            <a:alpha val="14000"/>
          </a:schemeClr>
        </a:solidFill>
      </c:spPr>
    </c:plotArea>
    <c:legend>
      <c:legendPos val="b"/>
      <c:layout/>
      <c:overlay val="0"/>
      <c:txPr>
        <a:bodyPr/>
        <a:lstStyle/>
        <a:p>
          <a:pPr>
            <a:defRPr sz="1000"/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Calibri" panose="020F0502020204030204" pitchFamily="34" charset="0"/>
          <a:ea typeface="Calibri"/>
          <a:cs typeface="Calibri" panose="020F0502020204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4692611294535971E-2"/>
          <c:y val="0.17814528287091902"/>
          <c:w val="0.88315978754401492"/>
          <c:h val="0.65984284735943588"/>
        </c:manualLayout>
      </c:layout>
      <c:barChart>
        <c:barDir val="col"/>
        <c:grouping val="percentStacked"/>
        <c:varyColors val="0"/>
        <c:ser>
          <c:idx val="5"/>
          <c:order val="5"/>
          <c:tx>
            <c:strRef>
              <c:f>'A-9'!$H$7</c:f>
              <c:strCache>
                <c:ptCount val="1"/>
                <c:pt idx="0">
                  <c:v>Brasil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9594075933029868E-17"/>
                  <c:y val="-0.3870162297128589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-0.382854764877236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9188151866059736E-17"/>
                  <c:y val="-0.3786933000416146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0.382854764877236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0.382854764877236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0.382854764877236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2.1375602493237593E-3"/>
                  <c:y val="-0.382854764877236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7.8376303732119473E-17"/>
                  <c:y val="-0.382854764877236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"/>
                  <c:y val="-0.382854764877236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"/>
                  <c:y val="-0.3786933000416146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2.1375602493236808E-3"/>
                  <c:y val="-0.3786933000416146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'A-9'!$A$9:$A$19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'A-9'!$H$9:$H$19</c:f>
              <c:numCache>
                <c:formatCode>0.0</c:formatCode>
                <c:ptCount val="11"/>
                <c:pt idx="0">
                  <c:v>6.6422467997972579</c:v>
                </c:pt>
                <c:pt idx="1">
                  <c:v>6.1375280920325048</c:v>
                </c:pt>
                <c:pt idx="2">
                  <c:v>9.4106865494288439</c:v>
                </c:pt>
                <c:pt idx="3">
                  <c:v>9.8015130648582058</c:v>
                </c:pt>
                <c:pt idx="4">
                  <c:v>10.016981539145219</c:v>
                </c:pt>
                <c:pt idx="5">
                  <c:v>10.257709569808059</c:v>
                </c:pt>
                <c:pt idx="6">
                  <c:v>10.523991309192208</c:v>
                </c:pt>
                <c:pt idx="7">
                  <c:v>10.785975240140148</c:v>
                </c:pt>
                <c:pt idx="8">
                  <c:v>11.049099706904347</c:v>
                </c:pt>
                <c:pt idx="9">
                  <c:v>11.335387760944933</c:v>
                </c:pt>
                <c:pt idx="10">
                  <c:v>11.60151709692725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9"/>
        <c:overlap val="100"/>
        <c:axId val="-494868256"/>
        <c:axId val="-494860640"/>
      </c:barChart>
      <c:barChart>
        <c:barDir val="col"/>
        <c:grouping val="percentStacked"/>
        <c:varyColors val="0"/>
        <c:ser>
          <c:idx val="2"/>
          <c:order val="0"/>
          <c:tx>
            <c:strRef>
              <c:f>'A-9'!$C$7</c:f>
              <c:strCache>
                <c:ptCount val="1"/>
                <c:pt idx="0">
                  <c:v>Sudeste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'A-9'!$A$9:$A$19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'A-9'!$C$9:$C$19</c:f>
              <c:numCache>
                <c:formatCode>0%</c:formatCode>
                <c:ptCount val="11"/>
                <c:pt idx="0">
                  <c:v>0.36853808207516781</c:v>
                </c:pt>
                <c:pt idx="1">
                  <c:v>0.36530934186462932</c:v>
                </c:pt>
                <c:pt idx="2">
                  <c:v>0.36215332087471153</c:v>
                </c:pt>
                <c:pt idx="3">
                  <c:v>0.36023234037630736</c:v>
                </c:pt>
                <c:pt idx="4">
                  <c:v>0.35915486078584574</c:v>
                </c:pt>
                <c:pt idx="5">
                  <c:v>0.35701617342835212</c:v>
                </c:pt>
                <c:pt idx="6">
                  <c:v>0.35504295742008235</c:v>
                </c:pt>
                <c:pt idx="7">
                  <c:v>0.35251829338712432</c:v>
                </c:pt>
                <c:pt idx="8">
                  <c:v>0.35001730228727157</c:v>
                </c:pt>
                <c:pt idx="9">
                  <c:v>0.34672303195277926</c:v>
                </c:pt>
                <c:pt idx="10">
                  <c:v>0.34421778003079745</c:v>
                </c:pt>
              </c:numCache>
            </c:numRef>
          </c:val>
        </c:ser>
        <c:ser>
          <c:idx val="3"/>
          <c:order val="1"/>
          <c:tx>
            <c:strRef>
              <c:f>'A-9'!$D$7</c:f>
              <c:strCache>
                <c:ptCount val="1"/>
                <c:pt idx="0">
                  <c:v>Sul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'A-9'!$A$9:$A$19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'A-9'!$D$9:$D$19</c:f>
              <c:numCache>
                <c:formatCode>0%</c:formatCode>
                <c:ptCount val="11"/>
                <c:pt idx="0">
                  <c:v>0.21614216533911482</c:v>
                </c:pt>
                <c:pt idx="1">
                  <c:v>0.21582318905187872</c:v>
                </c:pt>
                <c:pt idx="2">
                  <c:v>0.21538728649259484</c:v>
                </c:pt>
                <c:pt idx="3">
                  <c:v>0.21451885942409893</c:v>
                </c:pt>
                <c:pt idx="4">
                  <c:v>0.21538375620510861</c:v>
                </c:pt>
                <c:pt idx="5">
                  <c:v>0.21524955438200652</c:v>
                </c:pt>
                <c:pt idx="6">
                  <c:v>0.21523314396012708</c:v>
                </c:pt>
                <c:pt idx="7">
                  <c:v>0.21482978264271052</c:v>
                </c:pt>
                <c:pt idx="8">
                  <c:v>0.21473601904704887</c:v>
                </c:pt>
                <c:pt idx="9">
                  <c:v>0.21371509710741601</c:v>
                </c:pt>
                <c:pt idx="10">
                  <c:v>0.21319999749128005</c:v>
                </c:pt>
              </c:numCache>
            </c:numRef>
          </c:val>
        </c:ser>
        <c:ser>
          <c:idx val="4"/>
          <c:order val="2"/>
          <c:tx>
            <c:strRef>
              <c:f>'A-9'!$E$7</c:f>
              <c:strCache>
                <c:ptCount val="1"/>
                <c:pt idx="0">
                  <c:v>Centro-Oeste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'A-9'!$A$9:$A$19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'A-9'!$E$9:$E$19</c:f>
              <c:numCache>
                <c:formatCode>0%</c:formatCode>
                <c:ptCount val="11"/>
                <c:pt idx="0">
                  <c:v>0.15529381475697449</c:v>
                </c:pt>
                <c:pt idx="1">
                  <c:v>0.15410695519366763</c:v>
                </c:pt>
                <c:pt idx="2">
                  <c:v>0.15453341400838799</c:v>
                </c:pt>
                <c:pt idx="3">
                  <c:v>0.15429238741982548</c:v>
                </c:pt>
                <c:pt idx="4">
                  <c:v>0.1548878202493546</c:v>
                </c:pt>
                <c:pt idx="5">
                  <c:v>0.15508399212059598</c:v>
                </c:pt>
                <c:pt idx="6">
                  <c:v>0.15519133473464902</c:v>
                </c:pt>
                <c:pt idx="7">
                  <c:v>0.15504395267398016</c:v>
                </c:pt>
                <c:pt idx="8">
                  <c:v>0.15523984170581859</c:v>
                </c:pt>
                <c:pt idx="9">
                  <c:v>0.15635497966866882</c:v>
                </c:pt>
                <c:pt idx="10">
                  <c:v>0.15674668470165412</c:v>
                </c:pt>
              </c:numCache>
            </c:numRef>
          </c:val>
        </c:ser>
        <c:ser>
          <c:idx val="1"/>
          <c:order val="3"/>
          <c:tx>
            <c:strRef>
              <c:f>'A-9'!$F$7</c:f>
              <c:strCache>
                <c:ptCount val="1"/>
                <c:pt idx="0">
                  <c:v>Norte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'A-9'!$A$9:$A$19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'A-9'!$F$9:$F$19</c:f>
              <c:numCache>
                <c:formatCode>0%</c:formatCode>
                <c:ptCount val="11"/>
                <c:pt idx="0">
                  <c:v>0.11385386678419943</c:v>
                </c:pt>
                <c:pt idx="1">
                  <c:v>0.11676124522421147</c:v>
                </c:pt>
                <c:pt idx="2">
                  <c:v>0.11931865931029452</c:v>
                </c:pt>
                <c:pt idx="3">
                  <c:v>0.12208770895475503</c:v>
                </c:pt>
                <c:pt idx="4">
                  <c:v>0.11926858794191311</c:v>
                </c:pt>
                <c:pt idx="5">
                  <c:v>0.1205869950876696</c:v>
                </c:pt>
                <c:pt idx="6">
                  <c:v>0.12213053222781819</c:v>
                </c:pt>
                <c:pt idx="7">
                  <c:v>0.12378627720016454</c:v>
                </c:pt>
                <c:pt idx="8">
                  <c:v>0.1257965681710502</c:v>
                </c:pt>
                <c:pt idx="9">
                  <c:v>0.12878359198970291</c:v>
                </c:pt>
                <c:pt idx="10">
                  <c:v>0.1314782519328784</c:v>
                </c:pt>
              </c:numCache>
            </c:numRef>
          </c:val>
        </c:ser>
        <c:ser>
          <c:idx val="0"/>
          <c:order val="4"/>
          <c:tx>
            <c:strRef>
              <c:f>'A-9'!$G$7</c:f>
              <c:strCache>
                <c:ptCount val="1"/>
                <c:pt idx="0">
                  <c:v>Nordeste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'A-9'!$A$9:$A$19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'A-9'!$G$9:$G$19</c:f>
              <c:numCache>
                <c:formatCode>0%</c:formatCode>
                <c:ptCount val="11"/>
                <c:pt idx="0">
                  <c:v>0.14617207104454336</c:v>
                </c:pt>
                <c:pt idx="1">
                  <c:v>0.14799926866561294</c:v>
                </c:pt>
                <c:pt idx="2">
                  <c:v>0.14860731931401111</c:v>
                </c:pt>
                <c:pt idx="3">
                  <c:v>0.14886870382501322</c:v>
                </c:pt>
                <c:pt idx="4">
                  <c:v>0.15130497481777799</c:v>
                </c:pt>
                <c:pt idx="5">
                  <c:v>0.15206328498137564</c:v>
                </c:pt>
                <c:pt idx="6">
                  <c:v>0.15240203165732333</c:v>
                </c:pt>
                <c:pt idx="7">
                  <c:v>0.15382169409602034</c:v>
                </c:pt>
                <c:pt idx="8">
                  <c:v>0.15421026878881072</c:v>
                </c:pt>
                <c:pt idx="9">
                  <c:v>0.15442329928143309</c:v>
                </c:pt>
                <c:pt idx="10">
                  <c:v>0.15435728584339012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-494872064"/>
        <c:axId val="-494851392"/>
      </c:barChart>
      <c:valAx>
        <c:axId val="-494860640"/>
        <c:scaling>
          <c:orientation val="minMax"/>
        </c:scaling>
        <c:delete val="1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-494868256"/>
        <c:crosses val="max"/>
        <c:crossBetween val="between"/>
      </c:valAx>
      <c:catAx>
        <c:axId val="-494868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494860640"/>
        <c:crosses val="autoZero"/>
        <c:auto val="1"/>
        <c:lblAlgn val="ctr"/>
        <c:lblOffset val="100"/>
        <c:noMultiLvlLbl val="0"/>
      </c:catAx>
      <c:valAx>
        <c:axId val="-49485139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494872064"/>
        <c:crosses val="autoZero"/>
        <c:crossBetween val="between"/>
      </c:valAx>
      <c:catAx>
        <c:axId val="-4948720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-4948513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A-6'!A1"/><Relationship Id="rId13" Type="http://schemas.openxmlformats.org/officeDocument/2006/relationships/image" Target="../media/image3.png"/><Relationship Id="rId3" Type="http://schemas.openxmlformats.org/officeDocument/2006/relationships/image" Target="../media/image2.png"/><Relationship Id="rId7" Type="http://schemas.openxmlformats.org/officeDocument/2006/relationships/hyperlink" Target="#'A-5'!A1"/><Relationship Id="rId12" Type="http://schemas.openxmlformats.org/officeDocument/2006/relationships/image" Target="file:///\\epe.lan\Arquivos\Projetos\Estagio%20Biocombustiveis\Igor\Biodiesel\Boletim%20Biodiesel\EPE_logo.jpg" TargetMode="External"/><Relationship Id="rId2" Type="http://schemas.openxmlformats.org/officeDocument/2006/relationships/image" Target="../media/image1.png"/><Relationship Id="rId1" Type="http://schemas.openxmlformats.org/officeDocument/2006/relationships/hyperlink" Target="#'A-1'!A1"/><Relationship Id="rId6" Type="http://schemas.openxmlformats.org/officeDocument/2006/relationships/hyperlink" Target="#'A-4'!A1"/><Relationship Id="rId11" Type="http://schemas.openxmlformats.org/officeDocument/2006/relationships/hyperlink" Target="#'A-9'!A1"/><Relationship Id="rId5" Type="http://schemas.openxmlformats.org/officeDocument/2006/relationships/hyperlink" Target="#'A-3'!A1"/><Relationship Id="rId10" Type="http://schemas.openxmlformats.org/officeDocument/2006/relationships/hyperlink" Target="#'A-8'!A1"/><Relationship Id="rId4" Type="http://schemas.openxmlformats.org/officeDocument/2006/relationships/hyperlink" Target="#'A-2'!A1"/><Relationship Id="rId9" Type="http://schemas.openxmlformats.org/officeDocument/2006/relationships/hyperlink" Target="#'A-7'!A1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file:///\\epe.lan\Arquivos\Projetos\Estagio%20Biocombustiveis\Igor\Biodiesel\Boletim%20Biodiesel\EPE_logo.jpg" TargetMode="External"/><Relationship Id="rId2" Type="http://schemas.openxmlformats.org/officeDocument/2006/relationships/image" Target="../media/image4.png"/><Relationship Id="rId1" Type="http://schemas.openxmlformats.org/officeDocument/2006/relationships/hyperlink" Target="#&#205;ndice!A1"/><Relationship Id="rId4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\\epe.lan\Arquivos\Projetos\Estagio%20Biocombustiveis\Igor\Biodiesel\Boletim%20Biodiesel\EPE_logo.jpg" TargetMode="External"/><Relationship Id="rId2" Type="http://schemas.openxmlformats.org/officeDocument/2006/relationships/image" Target="../media/image4.png"/><Relationship Id="rId1" Type="http://schemas.openxmlformats.org/officeDocument/2006/relationships/hyperlink" Target="#&#205;ndice!A1"/><Relationship Id="rId4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4.png"/><Relationship Id="rId1" Type="http://schemas.openxmlformats.org/officeDocument/2006/relationships/hyperlink" Target="#&#205;ndice!A1"/><Relationship Id="rId4" Type="http://schemas.openxmlformats.org/officeDocument/2006/relationships/image" Target="file:///\\epe.lan\Arquivos\Projetos\Estagio%20Biocombustiveis\Igor\Biodiesel\Boletim%20Biodiesel\EPE_logo.jpg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image" Target="../media/image4.png"/><Relationship Id="rId1" Type="http://schemas.openxmlformats.org/officeDocument/2006/relationships/hyperlink" Target="#&#205;ndice!A1"/><Relationship Id="rId4" Type="http://schemas.openxmlformats.org/officeDocument/2006/relationships/image" Target="file:///\\epe.lan\Arquivos\Projetos\Estagio%20Biocombustiveis\Igor\Biodiesel\Boletim%20Biodiesel\EPE_logo.jpg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image" Target="../media/image4.png"/><Relationship Id="rId1" Type="http://schemas.openxmlformats.org/officeDocument/2006/relationships/hyperlink" Target="#&#205;ndice!A1"/><Relationship Id="rId4" Type="http://schemas.openxmlformats.org/officeDocument/2006/relationships/image" Target="file:///\\epe.lan\Arquivos\Projetos\Estagio%20Biocombustiveis\Igor\Biodiesel\Boletim%20Biodiesel\EPE_logo.jpg" TargetMode="Externa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file:///\\epe.lan\Arquivos\Projetos\Estagio%20Biocombustiveis\Igor\Biodiesel\Boletim%20Biodiesel\EPE_logo.jpg" TargetMode="External"/><Relationship Id="rId2" Type="http://schemas.openxmlformats.org/officeDocument/2006/relationships/image" Target="../media/image4.png"/><Relationship Id="rId1" Type="http://schemas.openxmlformats.org/officeDocument/2006/relationships/hyperlink" Target="#&#205;ndice!A1"/><Relationship Id="rId4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file:///\\epe.lan\Arquivos\Projetos\Estagio%20Biocombustiveis\Igor\Biodiesel\Boletim%20Biodiesel\EPE_logo.jpg" TargetMode="External"/><Relationship Id="rId2" Type="http://schemas.openxmlformats.org/officeDocument/2006/relationships/image" Target="../media/image4.png"/><Relationship Id="rId1" Type="http://schemas.openxmlformats.org/officeDocument/2006/relationships/hyperlink" Target="#&#205;ndice!A1"/><Relationship Id="rId4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file:///\\epe.lan\Arquivos\Projetos\Estagio%20Biocombustiveis\Igor\Biodiesel\Boletim%20Biodiesel\EPE_logo.jpg" TargetMode="External"/><Relationship Id="rId2" Type="http://schemas.openxmlformats.org/officeDocument/2006/relationships/image" Target="../media/image4.png"/><Relationship Id="rId1" Type="http://schemas.openxmlformats.org/officeDocument/2006/relationships/hyperlink" Target="#&#205;ndice!A1"/><Relationship Id="rId4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file:///\\epe.lan\Arquivos\Projetos\Estagio%20Biocombustiveis\Igor\Biodiesel\Boletim%20Biodiesel\EPE_logo.jpg" TargetMode="External"/><Relationship Id="rId2" Type="http://schemas.openxmlformats.org/officeDocument/2006/relationships/image" Target="../media/image4.png"/><Relationship Id="rId1" Type="http://schemas.openxmlformats.org/officeDocument/2006/relationships/hyperlink" Target="#&#205;ndice!A1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3</xdr:row>
      <xdr:rowOff>123825</xdr:rowOff>
    </xdr:from>
    <xdr:to>
      <xdr:col>14</xdr:col>
      <xdr:colOff>581025</xdr:colOff>
      <xdr:row>7</xdr:row>
      <xdr:rowOff>38100</xdr:rowOff>
    </xdr:to>
    <xdr:pic>
      <xdr:nvPicPr>
        <xdr:cNvPr id="4" name="Imagem 3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05800" y="885825"/>
          <a:ext cx="581025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508000</xdr:colOff>
      <xdr:row>38</xdr:row>
      <xdr:rowOff>152402</xdr:rowOff>
    </xdr:from>
    <xdr:to>
      <xdr:col>21</xdr:col>
      <xdr:colOff>374441</xdr:colOff>
      <xdr:row>46</xdr:row>
      <xdr:rowOff>90694</xdr:rowOff>
    </xdr:to>
    <xdr:pic>
      <xdr:nvPicPr>
        <xdr:cNvPr id="18" name="Imagem 1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36250" y="7550152"/>
          <a:ext cx="1676191" cy="14622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7</xdr:row>
      <xdr:rowOff>123825</xdr:rowOff>
    </xdr:from>
    <xdr:to>
      <xdr:col>14</xdr:col>
      <xdr:colOff>581025</xdr:colOff>
      <xdr:row>11</xdr:row>
      <xdr:rowOff>0</xdr:rowOff>
    </xdr:to>
    <xdr:pic>
      <xdr:nvPicPr>
        <xdr:cNvPr id="7" name="Imagem 6">
          <a:hlinkClick xmlns:r="http://schemas.openxmlformats.org/officeDocument/2006/relationships" r:id="rId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05800" y="1647825"/>
          <a:ext cx="581025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11</xdr:row>
      <xdr:rowOff>123825</xdr:rowOff>
    </xdr:from>
    <xdr:to>
      <xdr:col>14</xdr:col>
      <xdr:colOff>581025</xdr:colOff>
      <xdr:row>15</xdr:row>
      <xdr:rowOff>0</xdr:rowOff>
    </xdr:to>
    <xdr:pic>
      <xdr:nvPicPr>
        <xdr:cNvPr id="8" name="Imagem 7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05800" y="2409825"/>
          <a:ext cx="581025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15</xdr:row>
      <xdr:rowOff>123825</xdr:rowOff>
    </xdr:from>
    <xdr:to>
      <xdr:col>14</xdr:col>
      <xdr:colOff>581025</xdr:colOff>
      <xdr:row>19</xdr:row>
      <xdr:rowOff>0</xdr:rowOff>
    </xdr:to>
    <xdr:pic>
      <xdr:nvPicPr>
        <xdr:cNvPr id="10" name="Imagem 9">
          <a:hlinkClick xmlns:r="http://schemas.openxmlformats.org/officeDocument/2006/relationships" r:id="rId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05800" y="3171825"/>
          <a:ext cx="581025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19</xdr:row>
      <xdr:rowOff>123825</xdr:rowOff>
    </xdr:from>
    <xdr:to>
      <xdr:col>14</xdr:col>
      <xdr:colOff>581025</xdr:colOff>
      <xdr:row>23</xdr:row>
      <xdr:rowOff>0</xdr:rowOff>
    </xdr:to>
    <xdr:pic>
      <xdr:nvPicPr>
        <xdr:cNvPr id="11" name="Imagem 10">
          <a:hlinkClick xmlns:r="http://schemas.openxmlformats.org/officeDocument/2006/relationships" r:id="rId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05800" y="3933825"/>
          <a:ext cx="581025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23</xdr:row>
      <xdr:rowOff>123825</xdr:rowOff>
    </xdr:from>
    <xdr:to>
      <xdr:col>14</xdr:col>
      <xdr:colOff>581025</xdr:colOff>
      <xdr:row>27</xdr:row>
      <xdr:rowOff>0</xdr:rowOff>
    </xdr:to>
    <xdr:pic>
      <xdr:nvPicPr>
        <xdr:cNvPr id="12" name="Imagem 11">
          <a:hlinkClick xmlns:r="http://schemas.openxmlformats.org/officeDocument/2006/relationships" r:id="rId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05800" y="4695825"/>
          <a:ext cx="581025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27</xdr:row>
      <xdr:rowOff>123825</xdr:rowOff>
    </xdr:from>
    <xdr:to>
      <xdr:col>14</xdr:col>
      <xdr:colOff>581025</xdr:colOff>
      <xdr:row>31</xdr:row>
      <xdr:rowOff>0</xdr:rowOff>
    </xdr:to>
    <xdr:pic>
      <xdr:nvPicPr>
        <xdr:cNvPr id="13" name="Imagem 12">
          <a:hlinkClick xmlns:r="http://schemas.openxmlformats.org/officeDocument/2006/relationships" r:id="rId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05800" y="5457825"/>
          <a:ext cx="581025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31</xdr:row>
      <xdr:rowOff>123825</xdr:rowOff>
    </xdr:from>
    <xdr:to>
      <xdr:col>14</xdr:col>
      <xdr:colOff>581025</xdr:colOff>
      <xdr:row>35</xdr:row>
      <xdr:rowOff>0</xdr:rowOff>
    </xdr:to>
    <xdr:pic>
      <xdr:nvPicPr>
        <xdr:cNvPr id="14" name="Imagem 13">
          <a:hlinkClick xmlns:r="http://schemas.openxmlformats.org/officeDocument/2006/relationships" r:id="rId1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05800" y="6219825"/>
          <a:ext cx="581025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35</xdr:row>
      <xdr:rowOff>123825</xdr:rowOff>
    </xdr:from>
    <xdr:to>
      <xdr:col>14</xdr:col>
      <xdr:colOff>581025</xdr:colOff>
      <xdr:row>39</xdr:row>
      <xdr:rowOff>0</xdr:rowOff>
    </xdr:to>
    <xdr:pic>
      <xdr:nvPicPr>
        <xdr:cNvPr id="15" name="Imagem 14">
          <a:hlinkClick xmlns:r="http://schemas.openxmlformats.org/officeDocument/2006/relationships" r:id="rId1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11350" y="885825"/>
          <a:ext cx="581025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47625</xdr:colOff>
      <xdr:row>1</xdr:row>
      <xdr:rowOff>9525</xdr:rowOff>
    </xdr:from>
    <xdr:to>
      <xdr:col>14</xdr:col>
      <xdr:colOff>161925</xdr:colOff>
      <xdr:row>2</xdr:row>
      <xdr:rowOff>291859</xdr:rowOff>
    </xdr:to>
    <xdr:pic>
      <xdr:nvPicPr>
        <xdr:cNvPr id="52" name="Imagem 51"/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7600950" y="285750"/>
          <a:ext cx="723900" cy="47283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13</xdr:col>
      <xdr:colOff>23132</xdr:colOff>
      <xdr:row>42</xdr:row>
      <xdr:rowOff>87435</xdr:rowOff>
    </xdr:to>
    <xdr:pic>
      <xdr:nvPicPr>
        <xdr:cNvPr id="16" name="Imagem 15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762000"/>
          <a:ext cx="7576457" cy="7478835"/>
        </a:xfrm>
        <a:prstGeom prst="rect">
          <a:avLst/>
        </a:prstGeom>
      </xdr:spPr>
    </xdr:pic>
    <xdr:clientData/>
  </xdr:twoCellAnchor>
  <xdr:twoCellAnchor>
    <xdr:from>
      <xdr:col>1</xdr:col>
      <xdr:colOff>507547</xdr:colOff>
      <xdr:row>0</xdr:row>
      <xdr:rowOff>0</xdr:rowOff>
    </xdr:from>
    <xdr:to>
      <xdr:col>10</xdr:col>
      <xdr:colOff>398690</xdr:colOff>
      <xdr:row>2</xdr:row>
      <xdr:rowOff>5443</xdr:rowOff>
    </xdr:to>
    <xdr:sp macro="" textlink="">
      <xdr:nvSpPr>
        <xdr:cNvPr id="17" name="CaixaDeTexto 16"/>
        <xdr:cNvSpPr txBox="1"/>
      </xdr:nvSpPr>
      <xdr:spPr>
        <a:xfrm>
          <a:off x="1117147" y="0"/>
          <a:ext cx="5377543" cy="47216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Capítulo</a:t>
          </a:r>
          <a:r>
            <a:rPr lang="pt-BR" sz="2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8 - </a:t>
          </a:r>
          <a:r>
            <a:rPr lang="pt-BR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Oferta de Biocombustíveis</a:t>
          </a:r>
          <a:endParaRPr lang="pt-BR" sz="2400" b="1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904877</xdr:colOff>
      <xdr:row>20</xdr:row>
      <xdr:rowOff>66674</xdr:rowOff>
    </xdr:from>
    <xdr:to>
      <xdr:col>9</xdr:col>
      <xdr:colOff>123827</xdr:colOff>
      <xdr:row>24</xdr:row>
      <xdr:rowOff>180974</xdr:rowOff>
    </xdr:to>
    <xdr:pic>
      <xdr:nvPicPr>
        <xdr:cNvPr id="3" name="Imagem 2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900000">
          <a:off x="7591427" y="3981449"/>
          <a:ext cx="13144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142875</xdr:colOff>
      <xdr:row>1</xdr:row>
      <xdr:rowOff>282334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866775" y="0"/>
          <a:ext cx="723900" cy="472834"/>
        </a:xfrm>
        <a:prstGeom prst="rect">
          <a:avLst/>
        </a:prstGeom>
      </xdr:spPr>
    </xdr:pic>
    <xdr:clientData/>
  </xdr:twoCellAnchor>
  <xdr:twoCellAnchor>
    <xdr:from>
      <xdr:col>9</xdr:col>
      <xdr:colOff>0</xdr:colOff>
      <xdr:row>4</xdr:row>
      <xdr:rowOff>0</xdr:rowOff>
    </xdr:from>
    <xdr:to>
      <xdr:col>17</xdr:col>
      <xdr:colOff>328930</xdr:colOff>
      <xdr:row>20</xdr:row>
      <xdr:rowOff>3810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0.31957</cdr:x>
      <cdr:y>0.063</cdr:y>
    </cdr:from>
    <cdr:to>
      <cdr:x>0.45977</cdr:x>
      <cdr:y>0.33357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084293" y="21291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pt-BR" sz="1100"/>
        </a:p>
      </cdr:txBody>
    </cdr:sp>
  </cdr:relSizeAnchor>
  <cdr:relSizeAnchor xmlns:cdr="http://schemas.openxmlformats.org/drawingml/2006/chartDrawing">
    <cdr:from>
      <cdr:x>0.40376</cdr:x>
      <cdr:y>0.02203</cdr:y>
    </cdr:from>
    <cdr:to>
      <cdr:x>0.58416</cdr:x>
      <cdr:y>0.10104</cdr:y>
    </cdr:to>
    <cdr:sp macro="" textlink="">
      <cdr:nvSpPr>
        <cdr:cNvPr id="3" name="CaixaDeTexto 2"/>
        <cdr:cNvSpPr txBox="1"/>
      </cdr:nvSpPr>
      <cdr:spPr>
        <a:xfrm xmlns:a="http://schemas.openxmlformats.org/drawingml/2006/main">
          <a:off x="2397993" y="67237"/>
          <a:ext cx="1071424" cy="241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1100"/>
            <a:t>Bilhões de Litros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15</xdr:col>
      <xdr:colOff>391817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953581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t-B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NÃO EDITAR </a:t>
          </a:r>
        </a:p>
        <a:p>
          <a:pPr algn="ctr"/>
          <a:r>
            <a:rPr lang="pt-B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Para uso somente da Esri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104776</xdr:colOff>
      <xdr:row>30</xdr:row>
      <xdr:rowOff>142874</xdr:rowOff>
    </xdr:from>
    <xdr:to>
      <xdr:col>8</xdr:col>
      <xdr:colOff>371476</xdr:colOff>
      <xdr:row>35</xdr:row>
      <xdr:rowOff>66674</xdr:rowOff>
    </xdr:to>
    <xdr:pic>
      <xdr:nvPicPr>
        <xdr:cNvPr id="3" name="Imagem 2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900000">
          <a:off x="6791326" y="6343649"/>
          <a:ext cx="13144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142875</xdr:colOff>
      <xdr:row>1</xdr:row>
      <xdr:rowOff>282334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866775" y="0"/>
          <a:ext cx="723900" cy="472834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17</xdr:col>
      <xdr:colOff>0</xdr:colOff>
      <xdr:row>23</xdr:row>
      <xdr:rowOff>0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18</xdr:row>
      <xdr:rowOff>133350</xdr:rowOff>
    </xdr:from>
    <xdr:to>
      <xdr:col>7</xdr:col>
      <xdr:colOff>304800</xdr:colOff>
      <xdr:row>23</xdr:row>
      <xdr:rowOff>57150</xdr:rowOff>
    </xdr:to>
    <xdr:pic>
      <xdr:nvPicPr>
        <xdr:cNvPr id="3" name="Imagem 2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900000">
          <a:off x="5676900" y="4371975"/>
          <a:ext cx="13144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0</xdr:colOff>
      <xdr:row>4</xdr:row>
      <xdr:rowOff>0</xdr:rowOff>
    </xdr:from>
    <xdr:to>
      <xdr:col>13</xdr:col>
      <xdr:colOff>725805</xdr:colOff>
      <xdr:row>21</xdr:row>
      <xdr:rowOff>38735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142875</xdr:colOff>
      <xdr:row>1</xdr:row>
      <xdr:rowOff>282334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866775" y="0"/>
          <a:ext cx="723900" cy="47283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933451</xdr:colOff>
      <xdr:row>17</xdr:row>
      <xdr:rowOff>104776</xdr:rowOff>
    </xdr:from>
    <xdr:to>
      <xdr:col>7</xdr:col>
      <xdr:colOff>152401</xdr:colOff>
      <xdr:row>22</xdr:row>
      <xdr:rowOff>28576</xdr:rowOff>
    </xdr:to>
    <xdr:pic>
      <xdr:nvPicPr>
        <xdr:cNvPr id="3" name="Imagem 2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900000">
          <a:off x="5524501" y="4152901"/>
          <a:ext cx="13144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1047749</xdr:colOff>
      <xdr:row>4</xdr:row>
      <xdr:rowOff>0</xdr:rowOff>
    </xdr:from>
    <xdr:to>
      <xdr:col>13</xdr:col>
      <xdr:colOff>752474</xdr:colOff>
      <xdr:row>20</xdr:row>
      <xdr:rowOff>0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142875</xdr:colOff>
      <xdr:row>1</xdr:row>
      <xdr:rowOff>282334</xdr:rowOff>
    </xdr:to>
    <xdr:pic>
      <xdr:nvPicPr>
        <xdr:cNvPr id="7" name="Imagem 6"/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866775" y="0"/>
          <a:ext cx="723900" cy="47283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123826</xdr:colOff>
      <xdr:row>18</xdr:row>
      <xdr:rowOff>19050</xdr:rowOff>
    </xdr:from>
    <xdr:to>
      <xdr:col>6</xdr:col>
      <xdr:colOff>390526</xdr:colOff>
      <xdr:row>22</xdr:row>
      <xdr:rowOff>133350</xdr:rowOff>
    </xdr:to>
    <xdr:pic>
      <xdr:nvPicPr>
        <xdr:cNvPr id="3" name="Imagem 2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900000">
          <a:off x="4714876" y="4067175"/>
          <a:ext cx="13144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0</xdr:colOff>
      <xdr:row>4</xdr:row>
      <xdr:rowOff>0</xdr:rowOff>
    </xdr:from>
    <xdr:to>
      <xdr:col>12</xdr:col>
      <xdr:colOff>358775</xdr:colOff>
      <xdr:row>19</xdr:row>
      <xdr:rowOff>166370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142875</xdr:colOff>
      <xdr:row>1</xdr:row>
      <xdr:rowOff>282334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866775" y="0"/>
          <a:ext cx="723900" cy="47283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247651</xdr:colOff>
      <xdr:row>18</xdr:row>
      <xdr:rowOff>161924</xdr:rowOff>
    </xdr:from>
    <xdr:to>
      <xdr:col>6</xdr:col>
      <xdr:colOff>514351</xdr:colOff>
      <xdr:row>23</xdr:row>
      <xdr:rowOff>85724</xdr:rowOff>
    </xdr:to>
    <xdr:pic>
      <xdr:nvPicPr>
        <xdr:cNvPr id="3" name="Imagem 2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900000">
          <a:off x="4838701" y="3886199"/>
          <a:ext cx="13144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142875</xdr:colOff>
      <xdr:row>1</xdr:row>
      <xdr:rowOff>282334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866775" y="0"/>
          <a:ext cx="723900" cy="472834"/>
        </a:xfrm>
        <a:prstGeom prst="rect">
          <a:avLst/>
        </a:prstGeom>
      </xdr:spPr>
    </xdr:pic>
    <xdr:clientData/>
  </xdr:twoCellAnchor>
  <xdr:twoCellAnchor>
    <xdr:from>
      <xdr:col>6</xdr:col>
      <xdr:colOff>0</xdr:colOff>
      <xdr:row>4</xdr:row>
      <xdr:rowOff>0</xdr:rowOff>
    </xdr:from>
    <xdr:to>
      <xdr:col>12</xdr:col>
      <xdr:colOff>358775</xdr:colOff>
      <xdr:row>19</xdr:row>
      <xdr:rowOff>11430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561975</xdr:colOff>
      <xdr:row>16</xdr:row>
      <xdr:rowOff>180975</xdr:rowOff>
    </xdr:from>
    <xdr:to>
      <xdr:col>7</xdr:col>
      <xdr:colOff>828675</xdr:colOff>
      <xdr:row>21</xdr:row>
      <xdr:rowOff>104775</xdr:rowOff>
    </xdr:to>
    <xdr:pic>
      <xdr:nvPicPr>
        <xdr:cNvPr id="3" name="Imagem 2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900000">
          <a:off x="6200775" y="3714750"/>
          <a:ext cx="13144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142875</xdr:colOff>
      <xdr:row>1</xdr:row>
      <xdr:rowOff>282334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866775" y="0"/>
          <a:ext cx="723900" cy="472834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16</xdr:col>
      <xdr:colOff>367030</xdr:colOff>
      <xdr:row>17</xdr:row>
      <xdr:rowOff>90805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</xdr:colOff>
      <xdr:row>13</xdr:row>
      <xdr:rowOff>104775</xdr:rowOff>
    </xdr:from>
    <xdr:to>
      <xdr:col>5</xdr:col>
      <xdr:colOff>266701</xdr:colOff>
      <xdr:row>18</xdr:row>
      <xdr:rowOff>28575</xdr:rowOff>
    </xdr:to>
    <xdr:pic>
      <xdr:nvPicPr>
        <xdr:cNvPr id="3" name="Imagem 2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900000">
          <a:off x="3543301" y="3200400"/>
          <a:ext cx="13144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142875</xdr:colOff>
      <xdr:row>1</xdr:row>
      <xdr:rowOff>282334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866775" y="0"/>
          <a:ext cx="723900" cy="472834"/>
        </a:xfrm>
        <a:prstGeom prst="rect">
          <a:avLst/>
        </a:prstGeom>
      </xdr:spPr>
    </xdr:pic>
    <xdr:clientData/>
  </xdr:twoCellAnchor>
  <xdr:twoCellAnchor>
    <xdr:from>
      <xdr:col>7</xdr:col>
      <xdr:colOff>0</xdr:colOff>
      <xdr:row>4</xdr:row>
      <xdr:rowOff>0</xdr:rowOff>
    </xdr:from>
    <xdr:to>
      <xdr:col>14</xdr:col>
      <xdr:colOff>589915</xdr:colOff>
      <xdr:row>19</xdr:row>
      <xdr:rowOff>11430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228601</xdr:colOff>
      <xdr:row>20</xdr:row>
      <xdr:rowOff>114300</xdr:rowOff>
    </xdr:from>
    <xdr:to>
      <xdr:col>7</xdr:col>
      <xdr:colOff>495301</xdr:colOff>
      <xdr:row>25</xdr:row>
      <xdr:rowOff>38100</xdr:rowOff>
    </xdr:to>
    <xdr:pic>
      <xdr:nvPicPr>
        <xdr:cNvPr id="3" name="Imagem 2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900000">
          <a:off x="5867401" y="4029075"/>
          <a:ext cx="13144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142875</xdr:colOff>
      <xdr:row>1</xdr:row>
      <xdr:rowOff>282334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866775" y="0"/>
          <a:ext cx="723900" cy="472834"/>
        </a:xfrm>
        <a:prstGeom prst="rect">
          <a:avLst/>
        </a:prstGeom>
      </xdr:spPr>
    </xdr:pic>
    <xdr:clientData/>
  </xdr:twoCellAnchor>
  <xdr:twoCellAnchor>
    <xdr:from>
      <xdr:col>7</xdr:col>
      <xdr:colOff>0</xdr:colOff>
      <xdr:row>4</xdr:row>
      <xdr:rowOff>0</xdr:rowOff>
    </xdr:from>
    <xdr:to>
      <xdr:col>14</xdr:col>
      <xdr:colOff>273050</xdr:colOff>
      <xdr:row>20</xdr:row>
      <xdr:rowOff>11430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tos/Area%20de%20Biocombustivel/PDE/PDE%202022-2031/Gr&#225;ficos%20Edit&#225;veis/Gr&#225;ficos%20Edit&#225;veis_PDE2031_CapVI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erta de Etanol"/>
      <sheetName val="Tabela Investimento médio unid."/>
      <sheetName val="Gráfico Fluxo de Unid. Prod."/>
      <sheetName val="Gráfico - Produt. cana colhida"/>
      <sheetName val="Gráfico - Proj. Açúcar"/>
      <sheetName val="Gráfico - Proj. Oferta Etanol"/>
      <sheetName val="Gráfico - Proj. Export. Etanol"/>
      <sheetName val="Gráfico - Proj. Demanda Etanol"/>
      <sheetName val="Gráfico - Extra certame"/>
      <sheetName val="Gráfico-Bioeletricidade_Biogas"/>
      <sheetName val="Gráfico -  Biodiesel 11% setemb"/>
      <sheetName val="Tabela - Capac.Proc"/>
      <sheetName val="Tabela 32 - Rotas BioQAV e Dema"/>
      <sheetName val="Figuras"/>
      <sheetName val="Plan1"/>
      <sheetName val="ESRI_MAPINFO_SHEET"/>
    </sheetNames>
    <sheetDataSet>
      <sheetData sheetId="0"/>
      <sheetData sheetId="1"/>
      <sheetData sheetId="2">
        <row r="8">
          <cell r="M8" t="str">
            <v>Variação de capacidade instalada</v>
          </cell>
        </row>
        <row r="10">
          <cell r="B10">
            <v>2006</v>
          </cell>
          <cell r="M10">
            <v>46.188000000000002</v>
          </cell>
        </row>
        <row r="11">
          <cell r="B11">
            <v>2007</v>
          </cell>
          <cell r="M11">
            <v>39.978000000000002</v>
          </cell>
        </row>
        <row r="12">
          <cell r="B12">
            <v>2008</v>
          </cell>
          <cell r="M12">
            <v>56.821725000000001</v>
          </cell>
        </row>
        <row r="13">
          <cell r="B13">
            <v>2009</v>
          </cell>
          <cell r="M13">
            <v>48.734100000000005</v>
          </cell>
        </row>
        <row r="14">
          <cell r="B14">
            <v>2010</v>
          </cell>
          <cell r="M14">
            <v>17.269199999999998</v>
          </cell>
        </row>
        <row r="15">
          <cell r="B15">
            <v>2011</v>
          </cell>
          <cell r="M15">
            <v>-7.4231999999999996</v>
          </cell>
        </row>
        <row r="16">
          <cell r="B16">
            <v>2012</v>
          </cell>
          <cell r="M16">
            <v>-17.729190000000003</v>
          </cell>
        </row>
        <row r="17">
          <cell r="B17">
            <v>2013</v>
          </cell>
          <cell r="M17">
            <v>-9.8741699999999994</v>
          </cell>
        </row>
        <row r="18">
          <cell r="B18">
            <v>2014</v>
          </cell>
          <cell r="M18">
            <v>-19.696680000000001</v>
          </cell>
        </row>
        <row r="19">
          <cell r="B19">
            <v>2015</v>
          </cell>
          <cell r="M19">
            <v>1.3049999999999999</v>
          </cell>
        </row>
        <row r="20">
          <cell r="B20">
            <v>2016</v>
          </cell>
          <cell r="M20">
            <v>5.8077000000000005</v>
          </cell>
        </row>
        <row r="21">
          <cell r="B21">
            <v>2017</v>
          </cell>
          <cell r="M21">
            <v>-18.829116000000003</v>
          </cell>
        </row>
        <row r="22">
          <cell r="B22">
            <v>2018</v>
          </cell>
          <cell r="M22">
            <v>5.1795</v>
          </cell>
        </row>
        <row r="23">
          <cell r="B23">
            <v>2019</v>
          </cell>
          <cell r="M23">
            <v>-5.4</v>
          </cell>
        </row>
        <row r="24">
          <cell r="B24">
            <v>2020</v>
          </cell>
          <cell r="M24">
            <v>5.5646100000000001</v>
          </cell>
        </row>
        <row r="25">
          <cell r="B25">
            <v>2021</v>
          </cell>
          <cell r="M25">
            <v>0.48600000000000004</v>
          </cell>
        </row>
        <row r="26">
          <cell r="B26">
            <v>2022</v>
          </cell>
          <cell r="M26">
            <v>0.9</v>
          </cell>
        </row>
        <row r="27">
          <cell r="B27">
            <v>2023</v>
          </cell>
          <cell r="M27">
            <v>2.0790000000000002</v>
          </cell>
        </row>
        <row r="28">
          <cell r="B28">
            <v>2024</v>
          </cell>
          <cell r="M28">
            <v>1.1374200000000001</v>
          </cell>
        </row>
        <row r="29">
          <cell r="B29">
            <v>2025</v>
          </cell>
          <cell r="M29">
            <v>1.35</v>
          </cell>
        </row>
        <row r="30">
          <cell r="B30">
            <v>2026</v>
          </cell>
          <cell r="M30">
            <v>1.26</v>
          </cell>
        </row>
        <row r="31">
          <cell r="B31">
            <v>2027</v>
          </cell>
          <cell r="M31">
            <v>2.25</v>
          </cell>
        </row>
        <row r="32">
          <cell r="B32">
            <v>2028</v>
          </cell>
          <cell r="M32">
            <v>3.6</v>
          </cell>
        </row>
        <row r="33">
          <cell r="B33">
            <v>2029</v>
          </cell>
          <cell r="M33">
            <v>3.6</v>
          </cell>
        </row>
        <row r="34">
          <cell r="B34">
            <v>2030</v>
          </cell>
          <cell r="M34">
            <v>3.6</v>
          </cell>
        </row>
        <row r="35">
          <cell r="B35">
            <v>2031</v>
          </cell>
          <cell r="M35">
            <v>3.6</v>
          </cell>
        </row>
      </sheetData>
      <sheetData sheetId="3"/>
      <sheetData sheetId="4"/>
      <sheetData sheetId="5"/>
      <sheetData sheetId="6"/>
      <sheetData sheetId="7"/>
      <sheetData sheetId="8">
        <row r="4">
          <cell r="P4">
            <v>2021</v>
          </cell>
          <cell r="Q4">
            <v>2022</v>
          </cell>
          <cell r="R4">
            <v>2023</v>
          </cell>
          <cell r="S4">
            <v>2024</v>
          </cell>
          <cell r="T4">
            <v>2025</v>
          </cell>
        </row>
        <row r="6">
          <cell r="B6" t="str">
            <v>Leilões de Energia de Reserva</v>
          </cell>
          <cell r="P6">
            <v>734.59999999999991</v>
          </cell>
          <cell r="Q6">
            <v>734.59999999999991</v>
          </cell>
          <cell r="R6">
            <v>734.59999999999991</v>
          </cell>
          <cell r="S6">
            <v>699.59999999999991</v>
          </cell>
          <cell r="T6">
            <v>191.6</v>
          </cell>
        </row>
        <row r="7">
          <cell r="B7" t="str">
            <v>Leilões de Energia Nova</v>
          </cell>
          <cell r="P7">
            <v>718.90000000000009</v>
          </cell>
          <cell r="Q7">
            <v>736.00000000000011</v>
          </cell>
          <cell r="R7">
            <v>769.90000000027442</v>
          </cell>
          <cell r="S7">
            <v>679.30000000027439</v>
          </cell>
          <cell r="T7">
            <v>766.40000000722443</v>
          </cell>
        </row>
        <row r="8">
          <cell r="B8" t="str">
            <v>Leilões de Fonte Alternativa</v>
          </cell>
          <cell r="P8">
            <v>204.49999999999997</v>
          </cell>
          <cell r="Q8">
            <v>204.49999999999997</v>
          </cell>
          <cell r="R8">
            <v>204.49999999999997</v>
          </cell>
          <cell r="S8">
            <v>204.49999999999997</v>
          </cell>
          <cell r="T8">
            <v>89.500000000000014</v>
          </cell>
        </row>
        <row r="9">
          <cell r="B9" t="str">
            <v>PROINFA</v>
          </cell>
          <cell r="P9">
            <v>277.8627853881278</v>
          </cell>
          <cell r="Q9">
            <v>277.8627853881278</v>
          </cell>
          <cell r="R9">
            <v>277.8627853881278</v>
          </cell>
          <cell r="S9">
            <v>277.8627853881278</v>
          </cell>
          <cell r="T9">
            <v>277.8627853881278</v>
          </cell>
        </row>
        <row r="13">
          <cell r="A13" t="str">
            <v>Extracertame</v>
          </cell>
          <cell r="P13">
            <v>791.90000000000043</v>
          </cell>
          <cell r="Q13">
            <v>809.30000000000041</v>
          </cell>
          <cell r="R13">
            <v>780.59999999972592</v>
          </cell>
          <cell r="S13">
            <v>678.19999999972583</v>
          </cell>
          <cell r="T13">
            <v>530.09999999277568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Escritório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Escritório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Escritório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Escritório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Escritório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Escritório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Escritório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Escritório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Escritório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Escritório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Escritório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Escritório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Escritório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Escritório">
    <a:maj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Escritório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Escritório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Escritório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Escritório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1:AO70"/>
  <sheetViews>
    <sheetView showGridLines="0" tabSelected="1" zoomScale="70" zoomScaleNormal="70" workbookViewId="0">
      <pane xSplit="13" topLeftCell="N1" activePane="topRight" state="frozen"/>
      <selection activeCell="I5" sqref="I5"/>
      <selection pane="topRight" activeCell="R13" sqref="R13"/>
    </sheetView>
  </sheetViews>
  <sheetFormatPr defaultRowHeight="15" x14ac:dyDescent="0.25"/>
  <cols>
    <col min="1" max="12" width="9.140625" style="2"/>
    <col min="13" max="13" width="3.5703125" style="2" customWidth="1"/>
    <col min="14" max="15" width="9.140625" style="2" customWidth="1"/>
    <col min="16" max="16" width="3.140625" style="2" customWidth="1"/>
    <col min="17" max="24" width="9.140625" style="14"/>
    <col min="25" max="25" width="9.140625" style="2"/>
    <col min="26" max="26" width="9.140625" style="2" customWidth="1"/>
    <col min="27" max="27" width="9.140625" style="2"/>
    <col min="28" max="28" width="3.140625" style="2" customWidth="1"/>
    <col min="29" max="36" width="9.140625" style="14"/>
    <col min="37" max="39" width="9.140625" style="2"/>
    <col min="40" max="40" width="3.140625" style="2" customWidth="1"/>
    <col min="41" max="41" width="9.140625" style="20"/>
    <col min="42" max="16384" width="9.140625" style="2"/>
  </cols>
  <sheetData>
    <row r="1" spans="14:41" ht="21.75" customHeight="1" x14ac:dyDescent="0.25">
      <c r="N1" s="14"/>
      <c r="O1" s="14"/>
      <c r="P1" s="14"/>
    </row>
    <row r="2" spans="14:41" x14ac:dyDescent="0.25">
      <c r="N2" s="14"/>
      <c r="O2" s="14"/>
      <c r="P2" s="14"/>
    </row>
    <row r="3" spans="14:41" s="17" customFormat="1" ht="23.25" x14ac:dyDescent="0.35">
      <c r="N3" s="18"/>
      <c r="O3" s="18"/>
      <c r="P3" s="18"/>
      <c r="Q3" s="18"/>
      <c r="R3" s="18"/>
      <c r="S3" s="18"/>
      <c r="T3" s="18"/>
      <c r="U3" s="18"/>
      <c r="V3" s="6" t="s">
        <v>52</v>
      </c>
      <c r="W3" s="18"/>
      <c r="X3" s="18"/>
      <c r="AD3" s="6"/>
      <c r="AE3" s="6"/>
      <c r="AF3" s="6"/>
      <c r="AG3" s="6"/>
      <c r="AH3" s="6"/>
      <c r="AI3" s="6"/>
      <c r="AJ3" s="6"/>
      <c r="AN3" s="21"/>
    </row>
    <row r="4" spans="14:41" ht="12" customHeight="1" x14ac:dyDescent="0.25">
      <c r="AO4" s="14"/>
    </row>
    <row r="5" spans="14:41" x14ac:dyDescent="0.25">
      <c r="AA5" s="10"/>
      <c r="AB5" s="10"/>
      <c r="AC5" s="15"/>
      <c r="AD5" s="15"/>
      <c r="AE5" s="15"/>
      <c r="AF5" s="15"/>
      <c r="AG5" s="15"/>
      <c r="AH5" s="15"/>
      <c r="AI5" s="15"/>
      <c r="AJ5" s="15"/>
      <c r="AO5" s="14"/>
    </row>
    <row r="6" spans="14:41" x14ac:dyDescent="0.25">
      <c r="O6" s="2">
        <v>1</v>
      </c>
      <c r="Q6" s="3" t="s">
        <v>53</v>
      </c>
      <c r="R6" s="3"/>
      <c r="S6" s="3"/>
      <c r="T6" s="3"/>
      <c r="U6" s="3"/>
      <c r="V6" s="3"/>
      <c r="W6" s="3"/>
      <c r="X6" s="3"/>
      <c r="AA6" s="10"/>
      <c r="AB6" s="8"/>
      <c r="AC6" s="3"/>
      <c r="AD6" s="3"/>
      <c r="AE6" s="3"/>
      <c r="AF6" s="3"/>
      <c r="AG6" s="3"/>
      <c r="AH6" s="3"/>
      <c r="AI6" s="3"/>
      <c r="AJ6" s="3"/>
      <c r="AO6" s="3"/>
    </row>
    <row r="7" spans="14:41" x14ac:dyDescent="0.25">
      <c r="AA7" s="10"/>
      <c r="AB7" s="10"/>
      <c r="AO7" s="14"/>
    </row>
    <row r="8" spans="14:41" x14ac:dyDescent="0.25">
      <c r="AA8" s="10"/>
      <c r="AB8" s="10"/>
      <c r="AO8" s="14"/>
    </row>
    <row r="9" spans="14:41" x14ac:dyDescent="0.25">
      <c r="AA9" s="10"/>
      <c r="AB9" s="10"/>
      <c r="AO9" s="14"/>
    </row>
    <row r="10" spans="14:41" x14ac:dyDescent="0.25">
      <c r="O10" s="2">
        <f>O6+1</f>
        <v>2</v>
      </c>
      <c r="Q10" s="3" t="s">
        <v>54</v>
      </c>
      <c r="R10" s="3"/>
      <c r="S10" s="3"/>
      <c r="T10" s="3"/>
      <c r="U10" s="3"/>
      <c r="V10" s="3"/>
      <c r="W10" s="3"/>
      <c r="X10" s="3"/>
      <c r="AB10" s="3"/>
      <c r="AC10" s="3"/>
      <c r="AD10" s="3"/>
      <c r="AE10" s="3"/>
      <c r="AF10" s="3"/>
      <c r="AG10" s="3"/>
      <c r="AH10" s="3"/>
      <c r="AI10" s="3"/>
      <c r="AJ10" s="3"/>
      <c r="AO10" s="3"/>
    </row>
    <row r="11" spans="14:41" x14ac:dyDescent="0.25">
      <c r="AO11" s="14"/>
    </row>
    <row r="14" spans="14:41" x14ac:dyDescent="0.25">
      <c r="O14" s="2">
        <f>O10+1</f>
        <v>3</v>
      </c>
      <c r="Q14" s="3" t="s">
        <v>55</v>
      </c>
      <c r="R14" s="3"/>
      <c r="S14" s="3"/>
      <c r="T14" s="3"/>
      <c r="U14" s="3"/>
      <c r="V14" s="3"/>
      <c r="W14" s="3"/>
      <c r="X14" s="3"/>
      <c r="Y14" s="3"/>
      <c r="AB14" s="3"/>
      <c r="AC14" s="3"/>
      <c r="AD14" s="3"/>
      <c r="AE14" s="3"/>
      <c r="AF14" s="3"/>
      <c r="AG14" s="3"/>
      <c r="AH14" s="3"/>
      <c r="AI14" s="3"/>
      <c r="AJ14" s="3"/>
      <c r="AN14" s="14"/>
      <c r="AO14" s="3"/>
    </row>
    <row r="15" spans="14:41" x14ac:dyDescent="0.25">
      <c r="AN15" s="14"/>
      <c r="AO15" s="14"/>
    </row>
    <row r="16" spans="14:41" x14ac:dyDescent="0.25">
      <c r="AO16" s="14"/>
    </row>
    <row r="17" spans="15:41" x14ac:dyDescent="0.25">
      <c r="AN17" s="14"/>
      <c r="AO17" s="14"/>
    </row>
    <row r="18" spans="15:41" x14ac:dyDescent="0.25">
      <c r="O18" s="2">
        <f>O14+1</f>
        <v>4</v>
      </c>
      <c r="Q18" s="3" t="s">
        <v>56</v>
      </c>
      <c r="R18" s="3"/>
      <c r="S18" s="3"/>
      <c r="T18" s="3"/>
      <c r="U18" s="3"/>
      <c r="V18" s="3"/>
      <c r="W18" s="3"/>
      <c r="X18" s="3"/>
      <c r="Y18" s="3"/>
      <c r="AC18" s="3"/>
      <c r="AD18" s="3"/>
      <c r="AE18" s="3"/>
      <c r="AF18" s="3"/>
      <c r="AG18" s="3"/>
      <c r="AH18" s="3"/>
      <c r="AI18" s="3"/>
      <c r="AJ18" s="3"/>
      <c r="AN18" s="14"/>
      <c r="AO18" s="3"/>
    </row>
    <row r="19" spans="15:41" x14ac:dyDescent="0.25">
      <c r="AA19" s="16"/>
      <c r="AN19" s="14"/>
      <c r="AO19" s="14"/>
    </row>
    <row r="20" spans="15:41" x14ac:dyDescent="0.25">
      <c r="AO20" s="14"/>
    </row>
    <row r="21" spans="15:41" x14ac:dyDescent="0.25">
      <c r="AA21" s="13"/>
      <c r="AO21" s="14"/>
    </row>
    <row r="22" spans="15:41" x14ac:dyDescent="0.25">
      <c r="O22" s="2">
        <f>O18+1</f>
        <v>5</v>
      </c>
      <c r="Q22" s="3" t="s">
        <v>57</v>
      </c>
      <c r="R22" s="3"/>
      <c r="S22" s="3"/>
      <c r="T22" s="3"/>
      <c r="U22" s="3"/>
      <c r="V22" s="3"/>
      <c r="W22" s="3"/>
      <c r="X22" s="3"/>
      <c r="Y22" s="3"/>
      <c r="AC22" s="3"/>
      <c r="AD22" s="3"/>
      <c r="AE22" s="3"/>
      <c r="AF22" s="3"/>
      <c r="AG22" s="3"/>
      <c r="AH22" s="3"/>
      <c r="AI22" s="3"/>
      <c r="AJ22" s="3"/>
      <c r="AK22" s="3"/>
      <c r="AO22" s="3"/>
    </row>
    <row r="23" spans="15:41" x14ac:dyDescent="0.25">
      <c r="AO23" s="14"/>
    </row>
    <row r="24" spans="15:41" x14ac:dyDescent="0.25">
      <c r="AO24" s="14"/>
    </row>
    <row r="25" spans="15:41" x14ac:dyDescent="0.25">
      <c r="AO25" s="14"/>
    </row>
    <row r="26" spans="15:41" x14ac:dyDescent="0.25">
      <c r="O26" s="2">
        <f>O22+1</f>
        <v>6</v>
      </c>
      <c r="Q26" s="3" t="s">
        <v>58</v>
      </c>
      <c r="R26" s="3"/>
      <c r="S26" s="3"/>
      <c r="T26" s="3"/>
      <c r="U26" s="3"/>
      <c r="V26" s="3"/>
      <c r="W26" s="3"/>
      <c r="X26" s="3"/>
      <c r="AC26" s="3"/>
      <c r="AD26" s="3"/>
      <c r="AE26" s="3"/>
      <c r="AF26" s="3"/>
      <c r="AG26" s="3"/>
      <c r="AH26" s="3"/>
      <c r="AI26" s="3"/>
      <c r="AJ26" s="3"/>
      <c r="AO26" s="3"/>
    </row>
    <row r="27" spans="15:41" x14ac:dyDescent="0.25">
      <c r="AO27" s="14"/>
    </row>
    <row r="28" spans="15:41" x14ac:dyDescent="0.25">
      <c r="AO28" s="14"/>
    </row>
    <row r="29" spans="15:41" x14ac:dyDescent="0.25">
      <c r="Z29" s="10"/>
      <c r="AK29" s="10"/>
      <c r="AO29" s="14"/>
    </row>
    <row r="30" spans="15:41" x14ac:dyDescent="0.25">
      <c r="O30" s="2">
        <f>O26+1</f>
        <v>7</v>
      </c>
      <c r="Q30" s="3" t="s">
        <v>59</v>
      </c>
      <c r="R30" s="3"/>
      <c r="S30" s="3"/>
      <c r="T30" s="3"/>
      <c r="U30" s="3"/>
      <c r="V30" s="3"/>
      <c r="W30" s="3"/>
      <c r="X30" s="3"/>
      <c r="Z30" s="10"/>
      <c r="AC30" s="3"/>
      <c r="AD30" s="3"/>
      <c r="AE30" s="3"/>
      <c r="AF30" s="3"/>
      <c r="AG30" s="3"/>
      <c r="AH30" s="3"/>
      <c r="AI30" s="3"/>
      <c r="AJ30" s="3"/>
      <c r="AK30" s="10"/>
      <c r="AO30" s="3"/>
    </row>
    <row r="31" spans="15:41" x14ac:dyDescent="0.25">
      <c r="Z31" s="10"/>
      <c r="AK31" s="10"/>
      <c r="AO31" s="14"/>
    </row>
    <row r="32" spans="15:41" x14ac:dyDescent="0.25">
      <c r="Z32" s="10"/>
      <c r="AK32" s="10"/>
      <c r="AO32" s="14"/>
    </row>
    <row r="33" spans="15:41" x14ac:dyDescent="0.25">
      <c r="Z33" s="10"/>
      <c r="AK33" s="10"/>
      <c r="AO33" s="14"/>
    </row>
    <row r="34" spans="15:41" x14ac:dyDescent="0.25">
      <c r="O34" s="2">
        <f>O30+1</f>
        <v>8</v>
      </c>
      <c r="Q34" s="3" t="s">
        <v>60</v>
      </c>
      <c r="R34" s="3"/>
      <c r="S34" s="3"/>
      <c r="T34" s="3"/>
      <c r="U34" s="3"/>
      <c r="V34" s="3"/>
      <c r="W34" s="3"/>
      <c r="X34" s="3"/>
      <c r="Z34" s="10"/>
      <c r="AC34" s="3"/>
      <c r="AD34" s="3"/>
      <c r="AE34" s="3"/>
      <c r="AF34" s="3"/>
      <c r="AG34" s="3"/>
      <c r="AH34" s="3"/>
      <c r="AI34" s="3"/>
      <c r="AJ34" s="3"/>
      <c r="AO34" s="3"/>
    </row>
    <row r="35" spans="15:41" x14ac:dyDescent="0.25">
      <c r="Z35" s="10"/>
      <c r="AO35" s="14"/>
    </row>
    <row r="36" spans="15:41" x14ac:dyDescent="0.25">
      <c r="Z36" s="10"/>
      <c r="AO36" s="14"/>
    </row>
    <row r="37" spans="15:41" x14ac:dyDescent="0.25">
      <c r="Z37" s="10"/>
      <c r="AO37" s="14"/>
    </row>
    <row r="38" spans="15:41" x14ac:dyDescent="0.25">
      <c r="O38" s="2">
        <f>O34+1</f>
        <v>9</v>
      </c>
      <c r="Q38" s="3" t="s">
        <v>61</v>
      </c>
      <c r="R38" s="3"/>
      <c r="S38" s="3"/>
      <c r="T38" s="3"/>
      <c r="U38" s="3"/>
      <c r="V38" s="3"/>
      <c r="W38" s="3"/>
      <c r="X38" s="3"/>
      <c r="Z38" s="10"/>
      <c r="AC38" s="3"/>
      <c r="AD38" s="3"/>
      <c r="AE38" s="3"/>
      <c r="AF38" s="3"/>
      <c r="AG38" s="3"/>
      <c r="AH38" s="3"/>
      <c r="AI38" s="3"/>
      <c r="AJ38" s="3"/>
      <c r="AO38" s="3"/>
    </row>
    <row r="39" spans="15:41" x14ac:dyDescent="0.25">
      <c r="Z39" s="10"/>
      <c r="AO39" s="14"/>
    </row>
    <row r="40" spans="15:41" x14ac:dyDescent="0.25">
      <c r="Z40" s="10"/>
      <c r="AO40" s="14"/>
    </row>
    <row r="41" spans="15:41" x14ac:dyDescent="0.25">
      <c r="Z41" s="10"/>
      <c r="AO41" s="14"/>
    </row>
    <row r="42" spans="15:41" x14ac:dyDescent="0.25">
      <c r="Q42" s="3"/>
      <c r="R42" s="3"/>
      <c r="S42" s="3"/>
      <c r="T42" s="3"/>
      <c r="U42" s="3"/>
      <c r="V42" s="3"/>
      <c r="W42" s="3"/>
      <c r="X42" s="3"/>
      <c r="AC42" s="3"/>
      <c r="AD42" s="3"/>
      <c r="AE42" s="3"/>
      <c r="AF42" s="3"/>
      <c r="AG42" s="3"/>
      <c r="AH42" s="3"/>
      <c r="AI42" s="3"/>
      <c r="AJ42" s="3"/>
      <c r="AO42" s="3"/>
    </row>
    <row r="43" spans="15:41" x14ac:dyDescent="0.25">
      <c r="AO43" s="14"/>
    </row>
    <row r="44" spans="15:41" x14ac:dyDescent="0.25">
      <c r="AO44" s="14"/>
    </row>
    <row r="45" spans="15:41" x14ac:dyDescent="0.25">
      <c r="AO45" s="14"/>
    </row>
    <row r="46" spans="15:41" x14ac:dyDescent="0.25">
      <c r="Q46" s="3"/>
      <c r="R46" s="3"/>
      <c r="S46" s="3"/>
      <c r="T46" s="3"/>
      <c r="U46" s="3"/>
      <c r="V46" s="3"/>
      <c r="W46" s="3"/>
      <c r="X46" s="3"/>
      <c r="AC46" s="3"/>
      <c r="AD46" s="3"/>
      <c r="AE46" s="3"/>
      <c r="AF46" s="3"/>
      <c r="AG46" s="3"/>
      <c r="AH46" s="3"/>
      <c r="AI46" s="3"/>
      <c r="AJ46" s="3"/>
      <c r="AO46" s="3"/>
    </row>
    <row r="47" spans="15:41" x14ac:dyDescent="0.25">
      <c r="AO47" s="14"/>
    </row>
    <row r="48" spans="15:41" x14ac:dyDescent="0.25">
      <c r="AO48" s="14"/>
    </row>
    <row r="49" spans="17:41" x14ac:dyDescent="0.25">
      <c r="AO49" s="14"/>
    </row>
    <row r="50" spans="17:41" x14ac:dyDescent="0.25">
      <c r="Q50" s="3"/>
      <c r="R50" s="3"/>
      <c r="S50" s="3"/>
      <c r="T50" s="3"/>
      <c r="U50" s="3"/>
      <c r="V50" s="3"/>
      <c r="W50" s="3"/>
      <c r="X50" s="3"/>
      <c r="AC50" s="3"/>
      <c r="AD50" s="3"/>
      <c r="AE50" s="3"/>
      <c r="AF50" s="3"/>
      <c r="AG50" s="3"/>
      <c r="AH50" s="3"/>
      <c r="AI50" s="3"/>
      <c r="AJ50" s="3"/>
      <c r="AO50" s="3"/>
    </row>
    <row r="51" spans="17:41" x14ac:dyDescent="0.25">
      <c r="AO51" s="14"/>
    </row>
    <row r="52" spans="17:41" x14ac:dyDescent="0.25">
      <c r="AO52" s="14"/>
    </row>
    <row r="53" spans="17:41" x14ac:dyDescent="0.25">
      <c r="AO53" s="14"/>
    </row>
    <row r="54" spans="17:41" x14ac:dyDescent="0.25">
      <c r="Q54" s="3"/>
      <c r="R54" s="3"/>
      <c r="S54" s="3"/>
      <c r="T54" s="3"/>
      <c r="U54" s="3"/>
      <c r="V54" s="3"/>
      <c r="W54" s="3"/>
      <c r="X54" s="3"/>
      <c r="AC54" s="3"/>
      <c r="AD54" s="3"/>
      <c r="AE54" s="3"/>
      <c r="AF54" s="3"/>
      <c r="AG54" s="3"/>
      <c r="AH54" s="3"/>
      <c r="AI54" s="3"/>
      <c r="AJ54" s="3"/>
      <c r="AO54" s="3"/>
    </row>
    <row r="55" spans="17:41" x14ac:dyDescent="0.25">
      <c r="AO55" s="14"/>
    </row>
    <row r="56" spans="17:41" x14ac:dyDescent="0.25">
      <c r="AO56" s="14"/>
    </row>
    <row r="57" spans="17:41" x14ac:dyDescent="0.25">
      <c r="AO57" s="14"/>
    </row>
    <row r="58" spans="17:41" x14ac:dyDescent="0.25">
      <c r="Q58" s="3"/>
      <c r="R58" s="3"/>
      <c r="S58" s="3"/>
      <c r="T58" s="3"/>
      <c r="U58" s="3"/>
      <c r="V58" s="3"/>
      <c r="W58" s="3"/>
      <c r="X58" s="3"/>
      <c r="AC58" s="3"/>
      <c r="AD58" s="3"/>
      <c r="AE58" s="3"/>
      <c r="AF58" s="3"/>
      <c r="AG58" s="3"/>
      <c r="AH58" s="3"/>
      <c r="AI58" s="3"/>
      <c r="AJ58" s="3"/>
      <c r="AO58" s="3"/>
    </row>
    <row r="59" spans="17:41" x14ac:dyDescent="0.25">
      <c r="AO59" s="14"/>
    </row>
    <row r="60" spans="17:41" x14ac:dyDescent="0.25">
      <c r="AO60" s="14"/>
    </row>
    <row r="61" spans="17:41" x14ac:dyDescent="0.25">
      <c r="AO61" s="14"/>
    </row>
    <row r="62" spans="17:41" x14ac:dyDescent="0.25">
      <c r="Q62" s="3"/>
      <c r="R62" s="3"/>
      <c r="S62" s="3"/>
      <c r="T62" s="3"/>
      <c r="U62" s="3"/>
      <c r="V62" s="3"/>
      <c r="W62" s="3"/>
      <c r="X62" s="3"/>
      <c r="AC62" s="3"/>
      <c r="AD62" s="3"/>
      <c r="AE62" s="3"/>
      <c r="AF62" s="3"/>
      <c r="AG62" s="3"/>
      <c r="AH62" s="3"/>
      <c r="AI62" s="3"/>
      <c r="AJ62" s="3"/>
      <c r="AO62" s="3"/>
    </row>
    <row r="63" spans="17:41" x14ac:dyDescent="0.25">
      <c r="AO63" s="14"/>
    </row>
    <row r="64" spans="17:41" x14ac:dyDescent="0.25">
      <c r="AO64" s="14"/>
    </row>
    <row r="65" spans="41:41" x14ac:dyDescent="0.25">
      <c r="AO65" s="14"/>
    </row>
    <row r="66" spans="41:41" x14ac:dyDescent="0.25">
      <c r="AO66" s="3"/>
    </row>
    <row r="67" spans="41:41" x14ac:dyDescent="0.25">
      <c r="AO67" s="14"/>
    </row>
    <row r="68" spans="41:41" x14ac:dyDescent="0.25">
      <c r="AO68" s="14"/>
    </row>
    <row r="69" spans="41:41" x14ac:dyDescent="0.25">
      <c r="AO69" s="14"/>
    </row>
    <row r="70" spans="41:41" x14ac:dyDescent="0.25">
      <c r="AO70" s="3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2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6" sqref="A6"/>
      <selection pane="bottomRight" activeCell="I6" sqref="I6"/>
    </sheetView>
  </sheetViews>
  <sheetFormatPr defaultRowHeight="15" x14ac:dyDescent="0.25"/>
  <cols>
    <col min="1" max="1" width="13" style="2" customWidth="1"/>
    <col min="2" max="2" width="8.7109375" style="2" customWidth="1"/>
    <col min="3" max="10" width="15.7109375" style="2" customWidth="1"/>
    <col min="11" max="12" width="11.5703125" style="2" bestFit="1" customWidth="1"/>
    <col min="13" max="15" width="11.28515625" style="2" customWidth="1"/>
    <col min="16" max="17" width="5.7109375" style="2" customWidth="1"/>
    <col min="18" max="18" width="11.5703125" style="2" bestFit="1" customWidth="1"/>
    <col min="19" max="21" width="11.28515625" style="2" customWidth="1"/>
    <col min="22" max="22" width="5.7109375" style="2" customWidth="1"/>
    <col min="23" max="16384" width="9.140625" style="2"/>
  </cols>
  <sheetData>
    <row r="1" spans="1:46" x14ac:dyDescent="0.25">
      <c r="A1" s="1" t="s">
        <v>0</v>
      </c>
      <c r="B1" s="1"/>
    </row>
    <row r="2" spans="1:46" s="19" customFormat="1" ht="23.25" x14ac:dyDescent="0.25">
      <c r="G2" s="7"/>
      <c r="H2" s="7"/>
      <c r="I2" s="7" t="str">
        <f>Índice!V3</f>
        <v>Plano Decenal de Expansão de Energia - 2022-2031. Cap. 8 - Biocombustíveis</v>
      </c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5" spans="1:46" x14ac:dyDescent="0.25">
      <c r="C5" s="23" t="str">
        <f>Índice!Q38</f>
        <v>Gráfico 8-9 - Demanda de biodiesel</v>
      </c>
      <c r="D5" s="23"/>
      <c r="E5" s="23"/>
      <c r="F5" s="23"/>
      <c r="G5" s="23"/>
      <c r="H5" s="23"/>
      <c r="I5" s="23"/>
      <c r="J5" s="23"/>
    </row>
    <row r="7" spans="1:46" x14ac:dyDescent="0.25">
      <c r="A7" s="4" t="s">
        <v>7</v>
      </c>
      <c r="B7" s="4"/>
      <c r="C7" s="11" t="s">
        <v>45</v>
      </c>
      <c r="D7" s="11" t="s">
        <v>46</v>
      </c>
      <c r="E7" s="11" t="s">
        <v>47</v>
      </c>
      <c r="F7" s="11" t="s">
        <v>43</v>
      </c>
      <c r="G7" s="11" t="s">
        <v>44</v>
      </c>
      <c r="H7" s="11" t="s">
        <v>51</v>
      </c>
    </row>
    <row r="8" spans="1:46" x14ac:dyDescent="0.25">
      <c r="A8" s="5"/>
      <c r="B8" s="5"/>
      <c r="C8" s="12" t="s">
        <v>23</v>
      </c>
      <c r="D8" s="12"/>
      <c r="E8" s="12"/>
      <c r="F8" s="12"/>
      <c r="G8" s="12"/>
      <c r="H8" s="12" t="s">
        <v>26</v>
      </c>
    </row>
    <row r="9" spans="1:46" x14ac:dyDescent="0.25">
      <c r="A9" s="5">
        <v>2021</v>
      </c>
      <c r="B9" s="5"/>
      <c r="C9" s="45">
        <v>0.36853808207516781</v>
      </c>
      <c r="D9" s="45">
        <v>0.21614216533911482</v>
      </c>
      <c r="E9" s="45">
        <v>0.15529381475697449</v>
      </c>
      <c r="F9" s="45">
        <v>0.11385386678419943</v>
      </c>
      <c r="G9" s="45">
        <v>0.14617207104454336</v>
      </c>
      <c r="H9" s="33">
        <v>6.6422467997972579</v>
      </c>
    </row>
    <row r="10" spans="1:46" x14ac:dyDescent="0.25">
      <c r="A10" s="5">
        <v>2022</v>
      </c>
      <c r="B10" s="5"/>
      <c r="C10" s="46">
        <v>0.36530934186462932</v>
      </c>
      <c r="D10" s="46">
        <v>0.21582318905187872</v>
      </c>
      <c r="E10" s="46">
        <v>0.15410695519366763</v>
      </c>
      <c r="F10" s="46">
        <v>0.11676124522421147</v>
      </c>
      <c r="G10" s="46">
        <v>0.14799926866561294</v>
      </c>
      <c r="H10" s="35">
        <v>6.1375280920325048</v>
      </c>
    </row>
    <row r="11" spans="1:46" x14ac:dyDescent="0.25">
      <c r="A11" s="5">
        <v>2023</v>
      </c>
      <c r="B11" s="5"/>
      <c r="C11" s="46">
        <v>0.36215332087471153</v>
      </c>
      <c r="D11" s="46">
        <v>0.21538728649259484</v>
      </c>
      <c r="E11" s="46">
        <v>0.15453341400838799</v>
      </c>
      <c r="F11" s="46">
        <v>0.11931865931029452</v>
      </c>
      <c r="G11" s="46">
        <v>0.14860731931401111</v>
      </c>
      <c r="H11" s="35">
        <v>9.4106865494288439</v>
      </c>
    </row>
    <row r="12" spans="1:46" x14ac:dyDescent="0.25">
      <c r="A12" s="5">
        <v>2024</v>
      </c>
      <c r="B12" s="5"/>
      <c r="C12" s="46">
        <v>0.36023234037630736</v>
      </c>
      <c r="D12" s="46">
        <v>0.21451885942409893</v>
      </c>
      <c r="E12" s="46">
        <v>0.15429238741982548</v>
      </c>
      <c r="F12" s="46">
        <v>0.12208770895475503</v>
      </c>
      <c r="G12" s="46">
        <v>0.14886870382501322</v>
      </c>
      <c r="H12" s="35">
        <v>9.8015130648582058</v>
      </c>
    </row>
    <row r="13" spans="1:46" x14ac:dyDescent="0.25">
      <c r="A13" s="5">
        <v>2025</v>
      </c>
      <c r="C13" s="46">
        <v>0.35915486078584574</v>
      </c>
      <c r="D13" s="46">
        <v>0.21538375620510861</v>
      </c>
      <c r="E13" s="46">
        <v>0.1548878202493546</v>
      </c>
      <c r="F13" s="46">
        <v>0.11926858794191311</v>
      </c>
      <c r="G13" s="46">
        <v>0.15130497481777799</v>
      </c>
      <c r="H13" s="35">
        <v>10.016981539145219</v>
      </c>
    </row>
    <row r="14" spans="1:46" x14ac:dyDescent="0.25">
      <c r="A14" s="5">
        <v>2026</v>
      </c>
      <c r="C14" s="46">
        <v>0.35701617342835212</v>
      </c>
      <c r="D14" s="46">
        <v>0.21524955438200652</v>
      </c>
      <c r="E14" s="46">
        <v>0.15508399212059598</v>
      </c>
      <c r="F14" s="46">
        <v>0.1205869950876696</v>
      </c>
      <c r="G14" s="46">
        <v>0.15206328498137564</v>
      </c>
      <c r="H14" s="35">
        <v>10.257709569808059</v>
      </c>
    </row>
    <row r="15" spans="1:46" x14ac:dyDescent="0.25">
      <c r="A15" s="5">
        <v>2027</v>
      </c>
      <c r="B15" s="22"/>
      <c r="C15" s="46">
        <v>0.35504295742008235</v>
      </c>
      <c r="D15" s="46">
        <v>0.21523314396012708</v>
      </c>
      <c r="E15" s="46">
        <v>0.15519133473464902</v>
      </c>
      <c r="F15" s="46">
        <v>0.12213053222781819</v>
      </c>
      <c r="G15" s="46">
        <v>0.15240203165732333</v>
      </c>
      <c r="H15" s="35">
        <v>10.523991309192208</v>
      </c>
    </row>
    <row r="16" spans="1:46" x14ac:dyDescent="0.25">
      <c r="A16" s="5">
        <v>2028</v>
      </c>
      <c r="B16" s="22"/>
      <c r="C16" s="46">
        <v>0.35251829338712432</v>
      </c>
      <c r="D16" s="46">
        <v>0.21482978264271052</v>
      </c>
      <c r="E16" s="46">
        <v>0.15504395267398016</v>
      </c>
      <c r="F16" s="46">
        <v>0.12378627720016454</v>
      </c>
      <c r="G16" s="46">
        <v>0.15382169409602034</v>
      </c>
      <c r="H16" s="35">
        <v>10.785975240140148</v>
      </c>
    </row>
    <row r="17" spans="1:10" x14ac:dyDescent="0.25">
      <c r="A17" s="5">
        <v>2029</v>
      </c>
      <c r="C17" s="46">
        <v>0.35001730228727157</v>
      </c>
      <c r="D17" s="46">
        <v>0.21473601904704887</v>
      </c>
      <c r="E17" s="46">
        <v>0.15523984170581859</v>
      </c>
      <c r="F17" s="46">
        <v>0.1257965681710502</v>
      </c>
      <c r="G17" s="46">
        <v>0.15421026878881072</v>
      </c>
      <c r="H17" s="35">
        <v>11.049099706904347</v>
      </c>
      <c r="I17" s="5"/>
      <c r="J17" s="5"/>
    </row>
    <row r="18" spans="1:10" x14ac:dyDescent="0.25">
      <c r="A18" s="5">
        <v>2030</v>
      </c>
      <c r="C18" s="46">
        <v>0.34672303195277926</v>
      </c>
      <c r="D18" s="46">
        <v>0.21371509710741601</v>
      </c>
      <c r="E18" s="46">
        <v>0.15635497966866882</v>
      </c>
      <c r="F18" s="46">
        <v>0.12878359198970291</v>
      </c>
      <c r="G18" s="46">
        <v>0.15442329928143309</v>
      </c>
      <c r="H18" s="35">
        <v>11.335387760944933</v>
      </c>
      <c r="I18" s="5"/>
      <c r="J18" s="5"/>
    </row>
    <row r="19" spans="1:10" x14ac:dyDescent="0.25">
      <c r="A19" s="5">
        <v>2031</v>
      </c>
      <c r="C19" s="46">
        <v>0.34421778003079745</v>
      </c>
      <c r="D19" s="46">
        <v>0.21319999749128005</v>
      </c>
      <c r="E19" s="46">
        <v>0.15674668470165412</v>
      </c>
      <c r="F19" s="46">
        <v>0.1314782519328784</v>
      </c>
      <c r="G19" s="46">
        <v>0.15435728584339012</v>
      </c>
      <c r="H19" s="35">
        <v>11.60151709692725</v>
      </c>
      <c r="I19" s="5"/>
      <c r="J19" s="5"/>
    </row>
    <row r="21" spans="1:10" x14ac:dyDescent="0.25">
      <c r="B21" s="22" t="s">
        <v>1</v>
      </c>
    </row>
    <row r="22" spans="1:10" x14ac:dyDescent="0.25">
      <c r="B22" s="22" t="s">
        <v>17</v>
      </c>
    </row>
  </sheetData>
  <hyperlinks>
    <hyperlink ref="A1" location="Índice!A1" display="Voltar"/>
  </hyperlink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7"/>
  <sheetViews>
    <sheetView showGridLines="0" workbookViewId="0">
      <pane xSplit="1" ySplit="2" topLeftCell="B3" activePane="bottomRight" state="frozen"/>
      <selection pane="topRight" activeCell="B1" sqref="B1"/>
      <selection pane="bottomLeft" activeCell="A6" sqref="A6"/>
      <selection pane="bottomRight"/>
    </sheetView>
  </sheetViews>
  <sheetFormatPr defaultRowHeight="15" x14ac:dyDescent="0.25"/>
  <cols>
    <col min="1" max="1" width="13" style="2" customWidth="1"/>
    <col min="2" max="2" width="8.7109375" style="2" customWidth="1"/>
    <col min="3" max="9" width="15.7109375" style="2" customWidth="1"/>
    <col min="10" max="10" width="11.5703125" style="2" bestFit="1" customWidth="1"/>
    <col min="11" max="13" width="11.28515625" style="2" customWidth="1"/>
    <col min="14" max="15" width="5.7109375" style="2" customWidth="1"/>
    <col min="16" max="16" width="11.5703125" style="2" bestFit="1" customWidth="1"/>
    <col min="17" max="19" width="11.28515625" style="2" customWidth="1"/>
    <col min="20" max="20" width="5.7109375" style="2" customWidth="1"/>
    <col min="21" max="16384" width="9.140625" style="2"/>
  </cols>
  <sheetData>
    <row r="1" spans="1:44" x14ac:dyDescent="0.25">
      <c r="A1" s="1" t="s">
        <v>0</v>
      </c>
      <c r="B1" s="1"/>
    </row>
    <row r="2" spans="1:44" s="19" customFormat="1" ht="23.25" x14ac:dyDescent="0.25">
      <c r="B2" s="32"/>
      <c r="C2" s="32"/>
      <c r="D2" s="32"/>
      <c r="G2" s="7"/>
      <c r="H2" s="7"/>
      <c r="I2" s="7" t="str">
        <f>Índice!V3</f>
        <v>Plano Decenal de Expansão de Energia - 2022-2031. Cap. 8 - Biocombustíveis</v>
      </c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</row>
    <row r="5" spans="1:44" x14ac:dyDescent="0.25">
      <c r="C5" s="23" t="str">
        <f>Índice!Q6</f>
        <v>Gráfico 8-1 - Fluxo de unidades produtoras de cana-de-açúcar e variação de capacidade instalada</v>
      </c>
      <c r="D5" s="23"/>
      <c r="E5" s="23"/>
      <c r="F5" s="23"/>
      <c r="G5" s="23"/>
      <c r="H5" s="23"/>
      <c r="I5" s="23"/>
    </row>
    <row r="7" spans="1:44" ht="45" x14ac:dyDescent="0.25">
      <c r="A7" s="4" t="s">
        <v>7</v>
      </c>
      <c r="B7" s="4"/>
      <c r="C7" s="24" t="s">
        <v>2</v>
      </c>
      <c r="D7" s="24" t="s">
        <v>3</v>
      </c>
      <c r="E7" s="24" t="s">
        <v>4</v>
      </c>
      <c r="F7" s="24" t="s">
        <v>5</v>
      </c>
      <c r="G7" s="25" t="s">
        <v>6</v>
      </c>
    </row>
    <row r="8" spans="1:44" x14ac:dyDescent="0.25">
      <c r="A8" s="5"/>
      <c r="B8" s="5"/>
      <c r="C8" s="12" t="s">
        <v>12</v>
      </c>
      <c r="D8" s="12"/>
      <c r="E8" s="12"/>
      <c r="F8" s="12"/>
      <c r="G8" s="26" t="s">
        <v>8</v>
      </c>
    </row>
    <row r="9" spans="1:44" x14ac:dyDescent="0.25">
      <c r="A9" s="5">
        <v>2006</v>
      </c>
      <c r="B9" s="5"/>
      <c r="C9" s="37">
        <v>24</v>
      </c>
      <c r="D9" s="37"/>
      <c r="E9" s="37"/>
      <c r="F9" s="37"/>
      <c r="G9" s="34">
        <v>46.188000000000002</v>
      </c>
    </row>
    <row r="10" spans="1:44" x14ac:dyDescent="0.25">
      <c r="A10" s="5">
        <v>2007</v>
      </c>
      <c r="B10" s="5"/>
      <c r="C10" s="38">
        <v>26</v>
      </c>
      <c r="D10" s="38"/>
      <c r="E10" s="38"/>
      <c r="F10" s="38"/>
      <c r="G10" s="36">
        <v>39.978000000000002</v>
      </c>
    </row>
    <row r="11" spans="1:44" x14ac:dyDescent="0.25">
      <c r="A11" s="5">
        <v>2008</v>
      </c>
      <c r="B11" s="5"/>
      <c r="C11" s="38">
        <v>34</v>
      </c>
      <c r="D11" s="38"/>
      <c r="E11" s="38"/>
      <c r="F11" s="38">
        <v>-4</v>
      </c>
      <c r="G11" s="36">
        <v>56.821725000000001</v>
      </c>
    </row>
    <row r="12" spans="1:44" x14ac:dyDescent="0.25">
      <c r="A12" s="5">
        <v>2009</v>
      </c>
      <c r="B12" s="5"/>
      <c r="C12" s="38">
        <v>21</v>
      </c>
      <c r="D12" s="38"/>
      <c r="E12" s="38"/>
      <c r="F12" s="38">
        <v>-5</v>
      </c>
      <c r="G12" s="36">
        <v>48.734100000000005</v>
      </c>
    </row>
    <row r="13" spans="1:44" x14ac:dyDescent="0.25">
      <c r="A13" s="5">
        <v>2010</v>
      </c>
      <c r="C13" s="38">
        <v>13</v>
      </c>
      <c r="D13" s="38"/>
      <c r="E13" s="38"/>
      <c r="F13" s="38">
        <v>-5</v>
      </c>
      <c r="G13" s="36">
        <v>17.269199999999998</v>
      </c>
    </row>
    <row r="14" spans="1:44" x14ac:dyDescent="0.25">
      <c r="A14" s="5">
        <v>2011</v>
      </c>
      <c r="C14" s="38">
        <v>5</v>
      </c>
      <c r="D14" s="38"/>
      <c r="E14" s="38"/>
      <c r="F14" s="38">
        <v>-19</v>
      </c>
      <c r="G14" s="36">
        <v>-7.4231999999999996</v>
      </c>
    </row>
    <row r="15" spans="1:44" x14ac:dyDescent="0.25">
      <c r="A15" s="5">
        <v>2012</v>
      </c>
      <c r="C15" s="38">
        <v>2</v>
      </c>
      <c r="D15" s="38"/>
      <c r="E15" s="38">
        <v>2</v>
      </c>
      <c r="F15" s="38">
        <v>-20</v>
      </c>
      <c r="G15" s="36">
        <v>-17.729190000000003</v>
      </c>
    </row>
    <row r="16" spans="1:44" x14ac:dyDescent="0.25">
      <c r="A16" s="5">
        <v>2013</v>
      </c>
      <c r="C16" s="38">
        <v>3</v>
      </c>
      <c r="D16" s="38"/>
      <c r="E16" s="38">
        <v>2</v>
      </c>
      <c r="F16" s="38">
        <v>-17</v>
      </c>
      <c r="G16" s="36">
        <v>-9.8741699999999994</v>
      </c>
    </row>
    <row r="17" spans="1:9" x14ac:dyDescent="0.25">
      <c r="A17" s="5">
        <v>2014</v>
      </c>
      <c r="C17" s="38"/>
      <c r="D17" s="38"/>
      <c r="E17" s="38">
        <v>2</v>
      </c>
      <c r="F17" s="38">
        <v>-15</v>
      </c>
      <c r="G17" s="36">
        <v>-19.696680000000001</v>
      </c>
      <c r="H17" s="5"/>
      <c r="I17" s="5"/>
    </row>
    <row r="18" spans="1:9" x14ac:dyDescent="0.25">
      <c r="A18" s="5">
        <v>2015</v>
      </c>
      <c r="C18" s="38">
        <v>1</v>
      </c>
      <c r="D18" s="38"/>
      <c r="E18" s="38">
        <v>7</v>
      </c>
      <c r="F18" s="38">
        <v>-11</v>
      </c>
      <c r="G18" s="36">
        <v>1.3049999999999999</v>
      </c>
      <c r="H18" s="5"/>
      <c r="I18" s="5"/>
    </row>
    <row r="19" spans="1:9" x14ac:dyDescent="0.25">
      <c r="A19" s="5">
        <v>2016</v>
      </c>
      <c r="C19" s="38">
        <v>2</v>
      </c>
      <c r="D19" s="38"/>
      <c r="E19" s="38">
        <v>3</v>
      </c>
      <c r="F19" s="38"/>
      <c r="G19" s="36">
        <v>5.8077000000000005</v>
      </c>
      <c r="H19" s="5"/>
      <c r="I19" s="5"/>
    </row>
    <row r="20" spans="1:9" x14ac:dyDescent="0.25">
      <c r="A20" s="5">
        <v>2017</v>
      </c>
      <c r="C20" s="38"/>
      <c r="D20" s="38"/>
      <c r="E20" s="38">
        <v>3</v>
      </c>
      <c r="F20" s="38">
        <v>-15</v>
      </c>
      <c r="G20" s="36">
        <v>-18.829116000000003</v>
      </c>
    </row>
    <row r="21" spans="1:9" x14ac:dyDescent="0.25">
      <c r="A21" s="5">
        <v>2018</v>
      </c>
      <c r="C21" s="38"/>
      <c r="D21" s="38"/>
      <c r="E21" s="38">
        <v>4</v>
      </c>
      <c r="F21" s="38">
        <v>-1</v>
      </c>
      <c r="G21" s="36">
        <v>5.1795</v>
      </c>
    </row>
    <row r="22" spans="1:9" x14ac:dyDescent="0.25">
      <c r="A22" s="5">
        <v>2019</v>
      </c>
      <c r="C22" s="38"/>
      <c r="D22" s="38">
        <v>0</v>
      </c>
      <c r="E22" s="38">
        <v>1</v>
      </c>
      <c r="F22" s="38">
        <v>-3</v>
      </c>
      <c r="G22" s="36">
        <v>-5.4</v>
      </c>
    </row>
    <row r="23" spans="1:9" x14ac:dyDescent="0.25">
      <c r="A23" s="5">
        <v>2020</v>
      </c>
      <c r="C23" s="38"/>
      <c r="D23" s="38">
        <v>0</v>
      </c>
      <c r="E23" s="38">
        <v>4</v>
      </c>
      <c r="F23" s="38">
        <v>-1</v>
      </c>
      <c r="G23" s="36">
        <v>5.5646100000000001</v>
      </c>
    </row>
    <row r="24" spans="1:9" x14ac:dyDescent="0.25">
      <c r="A24" s="5">
        <v>2021</v>
      </c>
      <c r="C24" s="38">
        <v>1</v>
      </c>
      <c r="D24" s="38">
        <v>0</v>
      </c>
      <c r="E24" s="38">
        <v>0</v>
      </c>
      <c r="F24" s="38">
        <v>0</v>
      </c>
      <c r="G24" s="36">
        <v>0.48600000000000004</v>
      </c>
    </row>
    <row r="25" spans="1:9" x14ac:dyDescent="0.25">
      <c r="A25" s="5">
        <v>2022</v>
      </c>
      <c r="C25" s="38"/>
      <c r="D25" s="38">
        <v>1</v>
      </c>
      <c r="E25" s="38">
        <v>1</v>
      </c>
      <c r="F25" s="38">
        <v>-1</v>
      </c>
      <c r="G25" s="36">
        <v>0.9</v>
      </c>
    </row>
    <row r="26" spans="1:9" x14ac:dyDescent="0.25">
      <c r="A26" s="5">
        <v>2023</v>
      </c>
      <c r="C26" s="38"/>
      <c r="D26" s="38">
        <v>1</v>
      </c>
      <c r="E26" s="38">
        <v>2</v>
      </c>
      <c r="F26" s="38">
        <v>-1</v>
      </c>
      <c r="G26" s="36">
        <v>2.0790000000000002</v>
      </c>
    </row>
    <row r="27" spans="1:9" x14ac:dyDescent="0.25">
      <c r="A27" s="5">
        <v>2024</v>
      </c>
      <c r="C27" s="38"/>
      <c r="D27" s="38">
        <v>1</v>
      </c>
      <c r="E27" s="38">
        <v>2</v>
      </c>
      <c r="F27" s="38">
        <v>-1</v>
      </c>
      <c r="G27" s="36">
        <v>1.1374200000000001</v>
      </c>
    </row>
    <row r="28" spans="1:9" x14ac:dyDescent="0.25">
      <c r="A28" s="5">
        <v>2025</v>
      </c>
      <c r="C28" s="38"/>
      <c r="D28" s="38">
        <v>0</v>
      </c>
      <c r="E28" s="38">
        <v>1</v>
      </c>
      <c r="F28" s="38">
        <v>0</v>
      </c>
      <c r="G28" s="36">
        <v>1.35</v>
      </c>
    </row>
    <row r="29" spans="1:9" x14ac:dyDescent="0.25">
      <c r="A29" s="5">
        <v>2026</v>
      </c>
      <c r="C29" s="38"/>
      <c r="D29" s="38">
        <v>1</v>
      </c>
      <c r="E29" s="38">
        <v>0</v>
      </c>
      <c r="F29" s="38">
        <v>0</v>
      </c>
      <c r="G29" s="36">
        <v>1.26</v>
      </c>
    </row>
    <row r="30" spans="1:9" x14ac:dyDescent="0.25">
      <c r="A30" s="5">
        <v>2027</v>
      </c>
      <c r="C30" s="38"/>
      <c r="D30" s="38">
        <v>1</v>
      </c>
      <c r="E30" s="38">
        <v>0</v>
      </c>
      <c r="F30" s="38">
        <v>0</v>
      </c>
      <c r="G30" s="36">
        <v>2.25</v>
      </c>
    </row>
    <row r="31" spans="1:9" x14ac:dyDescent="0.25">
      <c r="A31" s="5">
        <v>2028</v>
      </c>
      <c r="C31" s="38"/>
      <c r="D31" s="38">
        <v>1</v>
      </c>
      <c r="E31" s="38">
        <v>0</v>
      </c>
      <c r="F31" s="38">
        <v>0</v>
      </c>
      <c r="G31" s="36">
        <v>3.6</v>
      </c>
    </row>
    <row r="32" spans="1:9" x14ac:dyDescent="0.25">
      <c r="A32" s="5">
        <v>2029</v>
      </c>
      <c r="C32" s="38"/>
      <c r="D32" s="38">
        <v>1</v>
      </c>
      <c r="E32" s="38">
        <v>0</v>
      </c>
      <c r="F32" s="38">
        <v>0</v>
      </c>
      <c r="G32" s="36">
        <v>3.6</v>
      </c>
    </row>
    <row r="33" spans="1:7" x14ac:dyDescent="0.25">
      <c r="A33" s="5">
        <v>2030</v>
      </c>
      <c r="C33" s="38"/>
      <c r="D33" s="38">
        <v>1</v>
      </c>
      <c r="E33" s="38">
        <v>0</v>
      </c>
      <c r="F33" s="38">
        <v>0</v>
      </c>
      <c r="G33" s="36">
        <v>3.6</v>
      </c>
    </row>
    <row r="34" spans="1:7" x14ac:dyDescent="0.25">
      <c r="A34" s="5">
        <v>2031</v>
      </c>
      <c r="C34" s="38"/>
      <c r="D34" s="38">
        <v>1</v>
      </c>
      <c r="E34" s="38">
        <v>0</v>
      </c>
      <c r="F34" s="38">
        <v>0</v>
      </c>
      <c r="G34" s="36">
        <v>3.6</v>
      </c>
    </row>
    <row r="36" spans="1:7" x14ac:dyDescent="0.25">
      <c r="B36" s="22" t="s">
        <v>1</v>
      </c>
    </row>
    <row r="37" spans="1:7" x14ac:dyDescent="0.25">
      <c r="B37" s="39" t="s">
        <v>9</v>
      </c>
      <c r="C37" s="31"/>
      <c r="D37" s="31"/>
      <c r="E37" s="31"/>
      <c r="F37" s="31"/>
    </row>
  </sheetData>
  <hyperlinks>
    <hyperlink ref="A1" location="Índice!A1" display="Voltar"/>
  </hyperlink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2"/>
  <sheetViews>
    <sheetView showGridLines="0" workbookViewId="0">
      <pane xSplit="1" ySplit="2" topLeftCell="B3" activePane="bottomRight" state="frozen"/>
      <selection pane="topRight" activeCell="B1" sqref="B1"/>
      <selection pane="bottomLeft" activeCell="A6" sqref="A6"/>
      <selection pane="bottomRight" activeCell="B1" sqref="B1"/>
    </sheetView>
  </sheetViews>
  <sheetFormatPr defaultRowHeight="15" x14ac:dyDescent="0.25"/>
  <cols>
    <col min="1" max="1" width="13" style="2" customWidth="1"/>
    <col min="2" max="2" width="8.7109375" style="2" customWidth="1"/>
    <col min="3" max="9" width="15.7109375" style="2" customWidth="1"/>
    <col min="10" max="19" width="11.28515625" style="2" customWidth="1"/>
    <col min="20" max="20" width="5.7109375" style="2" customWidth="1"/>
    <col min="21" max="16384" width="9.140625" style="2"/>
  </cols>
  <sheetData>
    <row r="1" spans="1:44" x14ac:dyDescent="0.25">
      <c r="A1" s="1" t="s">
        <v>0</v>
      </c>
      <c r="B1" s="1"/>
    </row>
    <row r="2" spans="1:44" s="19" customFormat="1" ht="23.25" x14ac:dyDescent="0.25">
      <c r="F2" s="7"/>
      <c r="G2" s="7"/>
      <c r="H2" s="7"/>
      <c r="I2" s="7" t="str">
        <f>Índice!V3</f>
        <v>Plano Decenal de Expansão de Energia - 2022-2031. Cap. 8 - Biocombustíveis</v>
      </c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</row>
    <row r="5" spans="1:44" x14ac:dyDescent="0.25">
      <c r="C5" s="9" t="str">
        <f>Índice!Q10</f>
        <v>Gráfico 8-2 - Produtividade, cana colhida e destinação para etanol e açúcar</v>
      </c>
      <c r="D5" s="23"/>
      <c r="E5" s="23"/>
      <c r="F5" s="9"/>
      <c r="G5" s="9"/>
      <c r="H5" s="9"/>
    </row>
    <row r="7" spans="1:44" ht="30" x14ac:dyDescent="0.25">
      <c r="A7" s="4" t="s">
        <v>7</v>
      </c>
      <c r="B7" s="4"/>
      <c r="C7" s="27" t="s">
        <v>10</v>
      </c>
      <c r="D7" s="27" t="s">
        <v>11</v>
      </c>
      <c r="E7" s="27" t="s">
        <v>14</v>
      </c>
      <c r="F7" s="25" t="s">
        <v>13</v>
      </c>
    </row>
    <row r="8" spans="1:44" x14ac:dyDescent="0.25">
      <c r="A8" s="5"/>
      <c r="B8" s="5"/>
      <c r="C8" s="12" t="s">
        <v>16</v>
      </c>
      <c r="D8" s="12"/>
      <c r="E8" s="12"/>
      <c r="F8" s="26" t="s">
        <v>15</v>
      </c>
    </row>
    <row r="9" spans="1:44" x14ac:dyDescent="0.25">
      <c r="A9" s="5">
        <v>2021</v>
      </c>
      <c r="B9" s="5"/>
      <c r="C9" s="33">
        <v>326.41030821339223</v>
      </c>
      <c r="D9" s="33">
        <v>273.57848470025897</v>
      </c>
      <c r="E9" s="33">
        <v>599.9887929136512</v>
      </c>
      <c r="F9" s="34">
        <v>72.064325553545245</v>
      </c>
    </row>
    <row r="10" spans="1:44" x14ac:dyDescent="0.25">
      <c r="A10" s="5">
        <v>2022</v>
      </c>
      <c r="B10" s="5"/>
      <c r="C10" s="35">
        <v>338.55288566426805</v>
      </c>
      <c r="D10" s="35">
        <v>288.6277075685162</v>
      </c>
      <c r="E10" s="35">
        <v>627.1805932327843</v>
      </c>
      <c r="F10" s="36">
        <v>73.793346613926175</v>
      </c>
    </row>
    <row r="11" spans="1:44" x14ac:dyDescent="0.25">
      <c r="A11" s="5">
        <v>2023</v>
      </c>
      <c r="B11" s="5"/>
      <c r="C11" s="35">
        <v>351.69901155579339</v>
      </c>
      <c r="D11" s="35">
        <v>292.83232545317463</v>
      </c>
      <c r="E11" s="35">
        <v>644.53133700896797</v>
      </c>
      <c r="F11" s="36">
        <v>74.881389236312415</v>
      </c>
    </row>
    <row r="12" spans="1:44" x14ac:dyDescent="0.25">
      <c r="A12" s="5">
        <v>2024</v>
      </c>
      <c r="B12" s="5"/>
      <c r="C12" s="35">
        <v>364.74232540502362</v>
      </c>
      <c r="D12" s="35">
        <v>298.4182180287583</v>
      </c>
      <c r="E12" s="35">
        <v>663.16054343378187</v>
      </c>
      <c r="F12" s="36">
        <v>75.619144915310088</v>
      </c>
    </row>
    <row r="13" spans="1:44" x14ac:dyDescent="0.25">
      <c r="A13" s="5">
        <v>2025</v>
      </c>
      <c r="C13" s="35">
        <v>375.57103336858705</v>
      </c>
      <c r="D13" s="35">
        <v>303.8559664845863</v>
      </c>
      <c r="E13" s="35">
        <v>679.42699985317336</v>
      </c>
      <c r="F13" s="36">
        <v>76.304958490590224</v>
      </c>
    </row>
    <row r="14" spans="1:44" x14ac:dyDescent="0.25">
      <c r="A14" s="5">
        <v>2026</v>
      </c>
      <c r="C14" s="35">
        <v>386.29803370655958</v>
      </c>
      <c r="D14" s="35">
        <v>309.15935759064541</v>
      </c>
      <c r="E14" s="35">
        <v>695.45739129720505</v>
      </c>
      <c r="F14" s="36">
        <v>77.166912427457135</v>
      </c>
    </row>
    <row r="15" spans="1:44" x14ac:dyDescent="0.25">
      <c r="A15" s="5">
        <v>2027</v>
      </c>
      <c r="B15" s="22"/>
      <c r="C15" s="35">
        <v>397.06188006326818</v>
      </c>
      <c r="D15" s="35">
        <v>314.33007709769674</v>
      </c>
      <c r="E15" s="35">
        <v>711.39195716096492</v>
      </c>
      <c r="F15" s="36">
        <v>78.198822173694666</v>
      </c>
    </row>
    <row r="16" spans="1:44" x14ac:dyDescent="0.25">
      <c r="A16" s="5">
        <v>2028</v>
      </c>
      <c r="B16" s="22"/>
      <c r="C16" s="35">
        <v>408.64389265726749</v>
      </c>
      <c r="D16" s="35">
        <v>319.22913658807374</v>
      </c>
      <c r="E16" s="35">
        <v>727.87302924534129</v>
      </c>
      <c r="F16" s="36">
        <v>79.394937055273701</v>
      </c>
    </row>
    <row r="17" spans="1:8" x14ac:dyDescent="0.25">
      <c r="A17" s="5">
        <v>2029</v>
      </c>
      <c r="C17" s="35">
        <v>417.84734013271833</v>
      </c>
      <c r="D17" s="35">
        <v>323.85686993188841</v>
      </c>
      <c r="E17" s="35">
        <v>741.70421006460674</v>
      </c>
      <c r="F17" s="36">
        <v>80.617841522340825</v>
      </c>
      <c r="H17" s="5"/>
    </row>
    <row r="18" spans="1:8" x14ac:dyDescent="0.25">
      <c r="A18" s="5">
        <v>2030</v>
      </c>
      <c r="C18" s="35">
        <v>428.36519912123657</v>
      </c>
      <c r="D18" s="35">
        <v>328.35408564757466</v>
      </c>
      <c r="E18" s="35">
        <v>756.71928476881124</v>
      </c>
      <c r="F18" s="36">
        <v>81.847090133785457</v>
      </c>
      <c r="H18" s="5"/>
    </row>
    <row r="19" spans="1:8" x14ac:dyDescent="0.25">
      <c r="A19" s="5">
        <v>2031</v>
      </c>
      <c r="C19" s="35">
        <v>439.28104731652871</v>
      </c>
      <c r="D19" s="35">
        <v>331.08637280624799</v>
      </c>
      <c r="E19" s="35">
        <v>770.36742012277671</v>
      </c>
      <c r="F19" s="36">
        <v>82.998600035704982</v>
      </c>
      <c r="G19" s="5"/>
      <c r="H19" s="5"/>
    </row>
    <row r="21" spans="1:8" x14ac:dyDescent="0.25">
      <c r="B21" s="22" t="s">
        <v>1</v>
      </c>
    </row>
    <row r="22" spans="1:8" x14ac:dyDescent="0.25">
      <c r="B22" s="22" t="s">
        <v>17</v>
      </c>
    </row>
  </sheetData>
  <hyperlinks>
    <hyperlink ref="A1" location="Índice!A1" display="Voltar"/>
  </hyperlink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2"/>
  <sheetViews>
    <sheetView showGridLines="0" workbookViewId="0">
      <pane xSplit="1" ySplit="2" topLeftCell="B3" activePane="bottomRight" state="frozen"/>
      <selection pane="topRight" activeCell="B1" sqref="B1"/>
      <selection pane="bottomLeft" activeCell="A6" sqref="A6"/>
      <selection pane="bottomRight" activeCell="B1" sqref="B1"/>
    </sheetView>
  </sheetViews>
  <sheetFormatPr defaultRowHeight="15" x14ac:dyDescent="0.25"/>
  <cols>
    <col min="1" max="1" width="13" style="2" customWidth="1"/>
    <col min="2" max="2" width="8.7109375" style="2" customWidth="1"/>
    <col min="3" max="9" width="15.7109375" style="2" customWidth="1"/>
    <col min="10" max="19" width="11.28515625" style="2" customWidth="1"/>
    <col min="20" max="20" width="5.7109375" style="2" customWidth="1"/>
    <col min="21" max="16384" width="9.140625" style="2"/>
  </cols>
  <sheetData>
    <row r="1" spans="1:44" x14ac:dyDescent="0.25">
      <c r="A1" s="1" t="s">
        <v>0</v>
      </c>
      <c r="B1" s="1"/>
    </row>
    <row r="2" spans="1:44" s="19" customFormat="1" ht="23.25" x14ac:dyDescent="0.25">
      <c r="F2" s="7"/>
      <c r="G2" s="7"/>
      <c r="H2" s="7"/>
      <c r="I2" s="7" t="str">
        <f>Índice!V3</f>
        <v>Plano Decenal de Expansão de Energia - 2022-2031. Cap. 8 - Biocombustíveis</v>
      </c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</row>
    <row r="5" spans="1:44" x14ac:dyDescent="0.25">
      <c r="C5" s="23" t="str">
        <f>Índice!Q14</f>
        <v>Gráfico 8-3 - Projeção da produção brasileira de açúcar</v>
      </c>
      <c r="D5" s="23"/>
      <c r="E5" s="23"/>
      <c r="F5" s="23"/>
      <c r="G5" s="23"/>
      <c r="H5" s="23"/>
    </row>
    <row r="7" spans="1:44" ht="30" x14ac:dyDescent="0.25">
      <c r="A7" s="4" t="s">
        <v>7</v>
      </c>
      <c r="B7" s="4"/>
      <c r="C7" s="24" t="s">
        <v>19</v>
      </c>
      <c r="D7" s="24" t="s">
        <v>20</v>
      </c>
      <c r="E7" s="24" t="s">
        <v>18</v>
      </c>
      <c r="F7" s="25" t="s">
        <v>21</v>
      </c>
    </row>
    <row r="8" spans="1:44" x14ac:dyDescent="0.25">
      <c r="A8" s="5"/>
      <c r="B8" s="5"/>
      <c r="C8" s="12" t="s">
        <v>22</v>
      </c>
      <c r="D8" s="12"/>
      <c r="E8" s="12"/>
      <c r="F8" s="26" t="s">
        <v>23</v>
      </c>
    </row>
    <row r="9" spans="1:44" x14ac:dyDescent="0.25">
      <c r="A9" s="5">
        <v>2021</v>
      </c>
      <c r="B9" s="5"/>
      <c r="C9" s="33">
        <v>10.510332</v>
      </c>
      <c r="D9" s="33">
        <v>26.489668000000002</v>
      </c>
      <c r="E9" s="33">
        <v>37</v>
      </c>
      <c r="F9" s="40">
        <v>0.402162720773378</v>
      </c>
    </row>
    <row r="10" spans="1:44" x14ac:dyDescent="0.25">
      <c r="A10" s="5">
        <v>2022</v>
      </c>
      <c r="B10" s="5"/>
      <c r="C10" s="35">
        <v>11.079599217000002</v>
      </c>
      <c r="D10" s="35">
        <v>27.336012741473329</v>
      </c>
      <c r="E10" s="35">
        <v>38.415611958473335</v>
      </c>
      <c r="F10" s="41">
        <v>0.40700000000000003</v>
      </c>
    </row>
    <row r="11" spans="1:44" x14ac:dyDescent="0.25">
      <c r="A11" s="5">
        <v>2023</v>
      </c>
      <c r="B11" s="5"/>
      <c r="C11" s="35">
        <v>11.152996412400002</v>
      </c>
      <c r="D11" s="35">
        <v>27.86779067605644</v>
      </c>
      <c r="E11" s="35">
        <v>39.020787088456444</v>
      </c>
      <c r="F11" s="41">
        <v>0.40992534121732865</v>
      </c>
    </row>
    <row r="12" spans="1:44" x14ac:dyDescent="0.25">
      <c r="A12" s="5">
        <v>2024</v>
      </c>
      <c r="B12" s="5"/>
      <c r="C12" s="35">
        <v>11.2235383892</v>
      </c>
      <c r="D12" s="35">
        <v>28.614056248444573</v>
      </c>
      <c r="E12" s="35">
        <v>39.837594637644571</v>
      </c>
      <c r="F12" s="41">
        <v>0.41338097873209767</v>
      </c>
    </row>
    <row r="13" spans="1:44" x14ac:dyDescent="0.25">
      <c r="A13" s="5">
        <v>2025</v>
      </c>
      <c r="C13" s="35">
        <v>11.291182536800001</v>
      </c>
      <c r="D13" s="35">
        <v>29.34902580647244</v>
      </c>
      <c r="E13" s="35">
        <v>40.640208343272441</v>
      </c>
      <c r="F13" s="41">
        <v>0.41686574699198731</v>
      </c>
    </row>
    <row r="14" spans="1:44" x14ac:dyDescent="0.25">
      <c r="A14" s="5">
        <v>2026</v>
      </c>
      <c r="C14" s="35">
        <v>11.355847334800002</v>
      </c>
      <c r="D14" s="35">
        <v>30.072798916686459</v>
      </c>
      <c r="E14" s="35">
        <v>41.428646251486462</v>
      </c>
      <c r="F14" s="41">
        <v>0.42037989156682581</v>
      </c>
    </row>
    <row r="15" spans="1:44" x14ac:dyDescent="0.25">
      <c r="A15" s="5">
        <v>2027</v>
      </c>
      <c r="B15" s="22"/>
      <c r="C15" s="35">
        <v>11.417453832800001</v>
      </c>
      <c r="D15" s="35">
        <v>30.785534262965577</v>
      </c>
      <c r="E15" s="35">
        <v>42.202988095765576</v>
      </c>
      <c r="F15" s="41">
        <v>0.42392366009657545</v>
      </c>
    </row>
    <row r="16" spans="1:44" x14ac:dyDescent="0.25">
      <c r="A16" s="5">
        <v>2028</v>
      </c>
      <c r="B16" s="22"/>
      <c r="C16" s="35">
        <v>11.4759488318</v>
      </c>
      <c r="D16" s="35">
        <v>31.487442045272779</v>
      </c>
      <c r="E16" s="35">
        <v>42.963390877072783</v>
      </c>
      <c r="F16" s="41">
        <v>0.42749730230878324</v>
      </c>
    </row>
    <row r="17" spans="1:8" x14ac:dyDescent="0.25">
      <c r="A17" s="5">
        <v>2029</v>
      </c>
      <c r="C17" s="35">
        <v>11.531327037599999</v>
      </c>
      <c r="D17" s="35">
        <v>32.178776913987917</v>
      </c>
      <c r="E17" s="35">
        <v>43.710103951587918</v>
      </c>
      <c r="F17" s="41">
        <v>0.4311010700361792</v>
      </c>
      <c r="G17" s="5"/>
      <c r="H17" s="5"/>
    </row>
    <row r="18" spans="1:8" x14ac:dyDescent="0.25">
      <c r="A18" s="5">
        <v>2030</v>
      </c>
      <c r="C18" s="35">
        <v>11.5835779646</v>
      </c>
      <c r="D18" s="35">
        <v>32.859831445908</v>
      </c>
      <c r="E18" s="35">
        <v>44.443409410507996</v>
      </c>
      <c r="F18" s="41">
        <v>0.43473521723442293</v>
      </c>
      <c r="G18" s="5"/>
      <c r="H18" s="5"/>
    </row>
    <row r="19" spans="1:8" x14ac:dyDescent="0.25">
      <c r="A19" s="5">
        <v>2031</v>
      </c>
      <c r="C19" s="35">
        <v>11.562852089038602</v>
      </c>
      <c r="D19" s="35">
        <v>33.377656917720373</v>
      </c>
      <c r="E19" s="35">
        <v>44.940509006758973</v>
      </c>
      <c r="F19" s="41">
        <v>0.43839999999999985</v>
      </c>
      <c r="G19" s="5"/>
      <c r="H19" s="5"/>
    </row>
    <row r="21" spans="1:8" x14ac:dyDescent="0.25">
      <c r="B21" s="22" t="s">
        <v>1</v>
      </c>
    </row>
    <row r="22" spans="1:8" x14ac:dyDescent="0.25">
      <c r="B22" s="22" t="s">
        <v>17</v>
      </c>
    </row>
  </sheetData>
  <hyperlinks>
    <hyperlink ref="A1" location="Índice!A1" display="Voltar"/>
  </hyperlink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3"/>
  <sheetViews>
    <sheetView showGridLines="0" workbookViewId="0">
      <pane xSplit="1" ySplit="2" topLeftCell="B3" activePane="bottomRight" state="frozen"/>
      <selection pane="topRight" activeCell="B1" sqref="B1"/>
      <selection pane="bottomLeft" activeCell="A6" sqref="A6"/>
      <selection pane="bottomRight" activeCell="F13" sqref="F13"/>
    </sheetView>
  </sheetViews>
  <sheetFormatPr defaultRowHeight="15" x14ac:dyDescent="0.25"/>
  <cols>
    <col min="1" max="1" width="13" style="2" customWidth="1"/>
    <col min="2" max="2" width="8.7109375" style="2" customWidth="1"/>
    <col min="3" max="9" width="15.7109375" style="2" customWidth="1"/>
    <col min="10" max="13" width="11.28515625" style="2" customWidth="1"/>
    <col min="14" max="14" width="5.7109375" style="2" customWidth="1"/>
    <col min="15" max="15" width="11.5703125" style="2" bestFit="1" customWidth="1"/>
    <col min="16" max="18" width="11.28515625" style="2" customWidth="1"/>
    <col min="19" max="19" width="5.7109375" style="2" customWidth="1"/>
    <col min="20" max="16384" width="9.140625" style="2"/>
  </cols>
  <sheetData>
    <row r="1" spans="1:43" x14ac:dyDescent="0.25">
      <c r="A1" s="1" t="s">
        <v>0</v>
      </c>
      <c r="B1" s="1"/>
    </row>
    <row r="2" spans="1:43" s="19" customFormat="1" ht="23.25" x14ac:dyDescent="0.25">
      <c r="E2" s="7"/>
      <c r="F2" s="7"/>
      <c r="G2" s="7"/>
      <c r="I2" s="7" t="str">
        <f>Índice!V3</f>
        <v>Plano Decenal de Expansão de Energia - 2022-2031. Cap. 8 - Biocombustíveis</v>
      </c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</row>
    <row r="5" spans="1:43" x14ac:dyDescent="0.25">
      <c r="C5" s="23" t="str">
        <f>Índice!Q18</f>
        <v>Gráfico 8-4 - Projeção da oferta total de etanol</v>
      </c>
      <c r="D5" s="23"/>
      <c r="E5" s="23"/>
      <c r="F5" s="23"/>
      <c r="G5" s="28"/>
    </row>
    <row r="7" spans="1:43" x14ac:dyDescent="0.25">
      <c r="A7" s="4" t="s">
        <v>7</v>
      </c>
      <c r="B7" s="4"/>
      <c r="C7" s="11" t="s">
        <v>25</v>
      </c>
      <c r="D7" s="11" t="s">
        <v>24</v>
      </c>
      <c r="E7" s="11" t="s">
        <v>48</v>
      </c>
    </row>
    <row r="8" spans="1:43" x14ac:dyDescent="0.25">
      <c r="A8" s="5"/>
      <c r="B8" s="5"/>
      <c r="C8" s="12" t="s">
        <v>26</v>
      </c>
      <c r="D8" s="12"/>
      <c r="E8" s="12"/>
    </row>
    <row r="9" spans="1:43" x14ac:dyDescent="0.25">
      <c r="A9" s="5">
        <v>2021</v>
      </c>
      <c r="B9" s="5"/>
      <c r="C9" s="33">
        <v>11.821121985728542</v>
      </c>
      <c r="D9" s="33">
        <v>19.522582771174548</v>
      </c>
      <c r="E9" s="33">
        <v>31.34370475690309</v>
      </c>
    </row>
    <row r="10" spans="1:43" x14ac:dyDescent="0.25">
      <c r="A10" s="5">
        <v>2022</v>
      </c>
      <c r="B10" s="5"/>
      <c r="C10" s="35">
        <v>12.273463916877384</v>
      </c>
      <c r="D10" s="35">
        <v>20.455412138630514</v>
      </c>
      <c r="E10" s="35">
        <v>32.728876055507897</v>
      </c>
    </row>
    <row r="11" spans="1:43" x14ac:dyDescent="0.25">
      <c r="A11" s="5">
        <v>2023</v>
      </c>
      <c r="B11" s="5"/>
      <c r="C11" s="35">
        <v>11.775099575881098</v>
      </c>
      <c r="D11" s="35">
        <v>22.953816541458622</v>
      </c>
      <c r="E11" s="35">
        <v>34.728916117339722</v>
      </c>
    </row>
    <row r="12" spans="1:43" x14ac:dyDescent="0.25">
      <c r="A12" s="5">
        <v>2024</v>
      </c>
      <c r="B12" s="5"/>
      <c r="C12" s="35">
        <v>11.331383843231997</v>
      </c>
      <c r="D12" s="35">
        <v>25.40051012318828</v>
      </c>
      <c r="E12" s="35">
        <v>36.73189396642028</v>
      </c>
    </row>
    <row r="13" spans="1:43" x14ac:dyDescent="0.25">
      <c r="A13" s="5">
        <v>2025</v>
      </c>
      <c r="C13" s="35">
        <v>10.949639691190233</v>
      </c>
      <c r="D13" s="35">
        <v>27.505136756992695</v>
      </c>
      <c r="E13" s="35">
        <v>38.454776448182926</v>
      </c>
    </row>
    <row r="14" spans="1:43" x14ac:dyDescent="0.25">
      <c r="A14" s="5">
        <v>2026</v>
      </c>
      <c r="C14" s="35">
        <v>10.819038706137642</v>
      </c>
      <c r="D14" s="35">
        <v>29.106381557235967</v>
      </c>
      <c r="E14" s="35">
        <v>39.92542026337361</v>
      </c>
    </row>
    <row r="15" spans="1:43" x14ac:dyDescent="0.25">
      <c r="A15" s="5">
        <v>2027</v>
      </c>
      <c r="B15" s="22"/>
      <c r="C15" s="35">
        <v>10.808316818341231</v>
      </c>
      <c r="D15" s="35">
        <v>30.488226403400372</v>
      </c>
      <c r="E15" s="35">
        <v>41.296543221741601</v>
      </c>
    </row>
    <row r="16" spans="1:43" x14ac:dyDescent="0.25">
      <c r="A16" s="5">
        <v>2028</v>
      </c>
      <c r="B16" s="22"/>
      <c r="C16" s="35">
        <v>10.954118090762497</v>
      </c>
      <c r="D16" s="35">
        <v>31.874175707943571</v>
      </c>
      <c r="E16" s="35">
        <v>42.828293798706063</v>
      </c>
    </row>
    <row r="17" spans="1:7" x14ac:dyDescent="0.25">
      <c r="A17" s="5">
        <v>2029</v>
      </c>
      <c r="C17" s="35">
        <v>11.134102587103229</v>
      </c>
      <c r="D17" s="35">
        <v>32.704548247230171</v>
      </c>
      <c r="E17" s="35">
        <v>43.8386508343334</v>
      </c>
      <c r="F17" s="5"/>
      <c r="G17" s="5"/>
    </row>
    <row r="18" spans="1:7" x14ac:dyDescent="0.25">
      <c r="A18" s="5">
        <v>2030</v>
      </c>
      <c r="C18" s="35">
        <v>11.423932283071526</v>
      </c>
      <c r="D18" s="35">
        <v>33.948707027041685</v>
      </c>
      <c r="E18" s="35">
        <v>45.372639310113215</v>
      </c>
      <c r="F18" s="5"/>
      <c r="G18" s="5"/>
    </row>
    <row r="19" spans="1:7" x14ac:dyDescent="0.25">
      <c r="A19" s="5">
        <v>2031</v>
      </c>
      <c r="C19" s="35">
        <v>11.818665883047069</v>
      </c>
      <c r="D19" s="35">
        <v>34.62026766186267</v>
      </c>
      <c r="E19" s="35">
        <v>46.438933544909744</v>
      </c>
      <c r="F19" s="5"/>
      <c r="G19" s="5"/>
    </row>
    <row r="21" spans="1:7" x14ac:dyDescent="0.25">
      <c r="B21" s="22" t="s">
        <v>1</v>
      </c>
    </row>
    <row r="22" spans="1:7" x14ac:dyDescent="0.25">
      <c r="B22" s="22" t="s">
        <v>17</v>
      </c>
    </row>
    <row r="23" spans="1:7" x14ac:dyDescent="0.25">
      <c r="D23" s="29"/>
    </row>
  </sheetData>
  <hyperlinks>
    <hyperlink ref="A1" location="Índice!A1" display="Voltar"/>
  </hyperlink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5"/>
  <sheetViews>
    <sheetView showGridLines="0" workbookViewId="0">
      <pane xSplit="1" ySplit="2" topLeftCell="B3" activePane="bottomRight" state="frozen"/>
      <selection pane="topRight" activeCell="B1" sqref="B1"/>
      <selection pane="bottomLeft" activeCell="A6" sqref="A6"/>
      <selection pane="bottomRight" activeCell="F14" sqref="F14"/>
    </sheetView>
  </sheetViews>
  <sheetFormatPr defaultRowHeight="15" x14ac:dyDescent="0.25"/>
  <cols>
    <col min="1" max="1" width="13" style="2" customWidth="1"/>
    <col min="2" max="2" width="8.7109375" style="2" customWidth="1"/>
    <col min="3" max="9" width="15.7109375" style="2" customWidth="1"/>
    <col min="10" max="13" width="11.28515625" style="2" customWidth="1"/>
    <col min="14" max="15" width="5.7109375" style="2" customWidth="1"/>
    <col min="16" max="16" width="11.5703125" style="2" bestFit="1" customWidth="1"/>
    <col min="17" max="19" width="11.28515625" style="2" customWidth="1"/>
    <col min="20" max="20" width="5.7109375" style="2" customWidth="1"/>
    <col min="21" max="16384" width="9.140625" style="2"/>
  </cols>
  <sheetData>
    <row r="1" spans="1:44" x14ac:dyDescent="0.25">
      <c r="A1" s="1" t="s">
        <v>0</v>
      </c>
      <c r="B1" s="1"/>
    </row>
    <row r="2" spans="1:44" s="19" customFormat="1" ht="23.25" x14ac:dyDescent="0.25">
      <c r="F2" s="7"/>
      <c r="G2" s="7"/>
      <c r="H2" s="7"/>
      <c r="I2" s="7" t="str">
        <f>Índice!V3</f>
        <v>Plano Decenal de Expansão de Energia - 2022-2031. Cap. 8 - Biocombustíveis</v>
      </c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</row>
    <row r="5" spans="1:44" x14ac:dyDescent="0.25">
      <c r="C5" s="23" t="str">
        <f>Índice!Q22</f>
        <v>Gráfico 8-5 - Projeção da demanda total de etanol</v>
      </c>
      <c r="D5" s="23"/>
      <c r="E5" s="23"/>
      <c r="F5" s="23"/>
      <c r="G5" s="23"/>
      <c r="H5" s="23"/>
    </row>
    <row r="7" spans="1:44" ht="30" x14ac:dyDescent="0.25">
      <c r="A7" s="4" t="s">
        <v>7</v>
      </c>
      <c r="B7" s="4"/>
      <c r="C7" s="24" t="s">
        <v>32</v>
      </c>
      <c r="D7" s="24" t="s">
        <v>27</v>
      </c>
      <c r="E7" s="24" t="s">
        <v>49</v>
      </c>
      <c r="G7" s="29"/>
    </row>
    <row r="8" spans="1:44" x14ac:dyDescent="0.25">
      <c r="A8" s="5"/>
      <c r="B8" s="5"/>
      <c r="C8" s="12" t="s">
        <v>26</v>
      </c>
      <c r="D8" s="12"/>
      <c r="E8" s="12"/>
    </row>
    <row r="9" spans="1:44" x14ac:dyDescent="0.25">
      <c r="A9" s="5">
        <v>2021</v>
      </c>
      <c r="B9" s="5"/>
      <c r="C9" s="33">
        <v>28.014216717411035</v>
      </c>
      <c r="D9" s="33">
        <v>1.3294880394920543</v>
      </c>
      <c r="E9" s="33">
        <v>29.34370475690309</v>
      </c>
    </row>
    <row r="10" spans="1:44" x14ac:dyDescent="0.25">
      <c r="A10" s="5">
        <v>2022</v>
      </c>
      <c r="B10" s="5"/>
      <c r="C10" s="35">
        <v>29.393862735087431</v>
      </c>
      <c r="D10" s="35">
        <v>1.1350133204204671</v>
      </c>
      <c r="E10" s="35">
        <v>30.528876055507897</v>
      </c>
    </row>
    <row r="11" spans="1:44" x14ac:dyDescent="0.25">
      <c r="A11" s="5">
        <v>2023</v>
      </c>
      <c r="B11" s="5"/>
      <c r="C11" s="35">
        <v>31.451965014191824</v>
      </c>
      <c r="D11" s="35">
        <v>1.1269511031478971</v>
      </c>
      <c r="E11" s="35">
        <v>32.578916117339723</v>
      </c>
    </row>
    <row r="12" spans="1:44" x14ac:dyDescent="0.25">
      <c r="A12" s="5">
        <v>2024</v>
      </c>
      <c r="B12" s="5"/>
      <c r="C12" s="35">
        <v>33.435788810932628</v>
      </c>
      <c r="D12" s="35">
        <v>1.1336051554876472</v>
      </c>
      <c r="E12" s="35">
        <v>34.569393966420279</v>
      </c>
    </row>
    <row r="13" spans="1:44" x14ac:dyDescent="0.25">
      <c r="A13" s="5">
        <v>2025</v>
      </c>
      <c r="C13" s="35">
        <v>35.138897350830433</v>
      </c>
      <c r="D13" s="35">
        <v>1.1408790973524936</v>
      </c>
      <c r="E13" s="35">
        <v>36.279776448182929</v>
      </c>
    </row>
    <row r="14" spans="1:44" x14ac:dyDescent="0.25">
      <c r="A14" s="5">
        <v>2026</v>
      </c>
      <c r="C14" s="35">
        <v>36.58971658527355</v>
      </c>
      <c r="D14" s="35">
        <v>1.1482036781000606</v>
      </c>
      <c r="E14" s="35">
        <v>37.73792026337361</v>
      </c>
    </row>
    <row r="15" spans="1:44" x14ac:dyDescent="0.25">
      <c r="A15" s="5">
        <v>2027</v>
      </c>
      <c r="B15" s="22"/>
      <c r="C15" s="35">
        <v>37.940964030200377</v>
      </c>
      <c r="D15" s="35">
        <v>1.1555791915412275</v>
      </c>
      <c r="E15" s="35">
        <v>39.096543221741605</v>
      </c>
    </row>
    <row r="16" spans="1:44" x14ac:dyDescent="0.25">
      <c r="A16" s="5">
        <v>2028</v>
      </c>
      <c r="B16" s="22"/>
      <c r="C16" s="35">
        <v>39.452787864540355</v>
      </c>
      <c r="D16" s="35">
        <v>1.163005934165712</v>
      </c>
      <c r="E16" s="35">
        <v>40.615793798706065</v>
      </c>
    </row>
    <row r="17" spans="1:8" x14ac:dyDescent="0.25">
      <c r="A17" s="5">
        <v>2029</v>
      </c>
      <c r="C17" s="35">
        <v>40.443166629182706</v>
      </c>
      <c r="D17" s="35">
        <v>1.1704842051506941</v>
      </c>
      <c r="E17" s="35">
        <v>41.613650834333399</v>
      </c>
      <c r="F17" s="5"/>
      <c r="G17" s="5"/>
    </row>
    <row r="18" spans="1:8" x14ac:dyDescent="0.25">
      <c r="A18" s="5">
        <v>2030</v>
      </c>
      <c r="C18" s="35">
        <v>41.956230315747113</v>
      </c>
      <c r="D18" s="35">
        <v>1.178908994366112</v>
      </c>
      <c r="E18" s="35">
        <v>43.135139310113217</v>
      </c>
      <c r="F18" s="5"/>
      <c r="G18" s="5"/>
    </row>
    <row r="19" spans="1:8" x14ac:dyDescent="0.25">
      <c r="A19" s="5">
        <v>2031</v>
      </c>
      <c r="C19" s="35">
        <v>43.00153450971753</v>
      </c>
      <c r="D19" s="35">
        <v>1.1873990351922168</v>
      </c>
      <c r="E19" s="35">
        <v>44.188933544909752</v>
      </c>
      <c r="G19" s="5"/>
      <c r="H19" s="5"/>
    </row>
    <row r="21" spans="1:8" x14ac:dyDescent="0.25">
      <c r="B21" s="22" t="s">
        <v>1</v>
      </c>
    </row>
    <row r="22" spans="1:8" x14ac:dyDescent="0.25">
      <c r="B22" s="22" t="s">
        <v>17</v>
      </c>
    </row>
    <row r="25" spans="1:8" x14ac:dyDescent="0.25">
      <c r="C25" s="29"/>
    </row>
  </sheetData>
  <hyperlinks>
    <hyperlink ref="A1" location="Índice!A1" display="Voltar"/>
  </hyperlink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9"/>
  <sheetViews>
    <sheetView showGridLines="0" workbookViewId="0">
      <pane xSplit="1" ySplit="2" topLeftCell="B3" activePane="bottomRight" state="frozen"/>
      <selection activeCell="J12" sqref="J12"/>
      <selection pane="topRight" activeCell="J12" sqref="J12"/>
      <selection pane="bottomLeft" activeCell="J12" sqref="J12"/>
      <selection pane="bottomRight" activeCell="K22" sqref="K22"/>
    </sheetView>
  </sheetViews>
  <sheetFormatPr defaultRowHeight="15" x14ac:dyDescent="0.25"/>
  <cols>
    <col min="1" max="1" width="13" style="2" customWidth="1"/>
    <col min="2" max="2" width="8.7109375" style="2" customWidth="1"/>
    <col min="3" max="9" width="15.7109375" style="2" customWidth="1"/>
    <col min="10" max="14" width="11.28515625" style="2" customWidth="1"/>
    <col min="15" max="16" width="5.7109375" style="2" customWidth="1"/>
    <col min="17" max="17" width="11.5703125" style="2" bestFit="1" customWidth="1"/>
    <col min="18" max="20" width="11.28515625" style="2" customWidth="1"/>
    <col min="21" max="21" width="5.7109375" style="2" customWidth="1"/>
    <col min="22" max="16384" width="9.140625" style="2"/>
  </cols>
  <sheetData>
    <row r="1" spans="1:45" x14ac:dyDescent="0.25">
      <c r="A1" s="1" t="s">
        <v>0</v>
      </c>
      <c r="B1" s="1"/>
    </row>
    <row r="2" spans="1:45" s="19" customFormat="1" ht="23.25" x14ac:dyDescent="0.25">
      <c r="G2" s="7"/>
      <c r="H2" s="7"/>
      <c r="I2" s="7" t="str">
        <f>Índice!V3</f>
        <v>Plano Decenal de Expansão de Energia - 2022-2031. Cap. 8 - Biocombustíveis</v>
      </c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</row>
    <row r="5" spans="1:45" x14ac:dyDescent="0.25">
      <c r="C5" s="23" t="str">
        <f>Índice!Q26</f>
        <v>Gráfico 8-6 - Energia contratada e extra certame das usinas vencedoras nos Leilões de Energia</v>
      </c>
      <c r="D5" s="23"/>
      <c r="E5" s="23"/>
      <c r="F5" s="23"/>
      <c r="G5" s="23"/>
      <c r="H5" s="23"/>
      <c r="I5" s="23"/>
    </row>
    <row r="7" spans="1:45" ht="45" x14ac:dyDescent="0.25">
      <c r="A7" s="4" t="s">
        <v>7</v>
      </c>
      <c r="B7" s="4"/>
      <c r="C7" s="24" t="s">
        <v>33</v>
      </c>
      <c r="D7" s="24" t="s">
        <v>34</v>
      </c>
      <c r="E7" s="24" t="s">
        <v>35</v>
      </c>
      <c r="F7" s="24" t="s">
        <v>28</v>
      </c>
      <c r="G7" s="24" t="s">
        <v>50</v>
      </c>
    </row>
    <row r="8" spans="1:45" x14ac:dyDescent="0.25">
      <c r="A8" s="5"/>
      <c r="B8" s="5"/>
      <c r="C8" s="12" t="s">
        <v>29</v>
      </c>
      <c r="D8" s="12"/>
      <c r="E8" s="12"/>
      <c r="F8" s="12"/>
      <c r="G8" s="12"/>
    </row>
    <row r="9" spans="1:45" x14ac:dyDescent="0.25">
      <c r="A9" s="5">
        <v>2021</v>
      </c>
      <c r="B9" s="5"/>
      <c r="C9" s="33">
        <v>734.59999999999991</v>
      </c>
      <c r="D9" s="33">
        <v>718.90000000000009</v>
      </c>
      <c r="E9" s="33">
        <v>204.49999999999997</v>
      </c>
      <c r="F9" s="33">
        <v>277.8627853881278</v>
      </c>
      <c r="G9" s="33">
        <v>791.90000000000043</v>
      </c>
    </row>
    <row r="10" spans="1:45" x14ac:dyDescent="0.25">
      <c r="A10" s="5">
        <v>2022</v>
      </c>
      <c r="B10" s="5"/>
      <c r="C10" s="35">
        <v>734.59999999999991</v>
      </c>
      <c r="D10" s="35">
        <v>736.00000000000011</v>
      </c>
      <c r="E10" s="35">
        <v>204.49999999999997</v>
      </c>
      <c r="F10" s="35">
        <v>277.8627853881278</v>
      </c>
      <c r="G10" s="35">
        <v>809.30000000000041</v>
      </c>
    </row>
    <row r="11" spans="1:45" x14ac:dyDescent="0.25">
      <c r="A11" s="5">
        <v>2023</v>
      </c>
      <c r="B11" s="5"/>
      <c r="C11" s="35">
        <v>734.59999999999991</v>
      </c>
      <c r="D11" s="35">
        <v>769.90000000027442</v>
      </c>
      <c r="E11" s="35">
        <v>204.49999999999997</v>
      </c>
      <c r="F11" s="35">
        <v>277.8627853881278</v>
      </c>
      <c r="G11" s="35">
        <v>780.59999999972592</v>
      </c>
    </row>
    <row r="12" spans="1:45" x14ac:dyDescent="0.25">
      <c r="A12" s="5">
        <v>2024</v>
      </c>
      <c r="B12" s="5"/>
      <c r="C12" s="35">
        <v>699.59999999999991</v>
      </c>
      <c r="D12" s="35">
        <v>679.30000000027439</v>
      </c>
      <c r="E12" s="35">
        <v>204.49999999999997</v>
      </c>
      <c r="F12" s="35">
        <v>277.8627853881278</v>
      </c>
      <c r="G12" s="35">
        <v>678.19999999972583</v>
      </c>
    </row>
    <row r="13" spans="1:45" x14ac:dyDescent="0.25">
      <c r="A13" s="5">
        <v>2025</v>
      </c>
      <c r="C13" s="35">
        <v>191.6</v>
      </c>
      <c r="D13" s="35">
        <v>766.40000000722443</v>
      </c>
      <c r="E13" s="35">
        <v>89.500000000000014</v>
      </c>
      <c r="F13" s="35">
        <v>277.8627853881278</v>
      </c>
      <c r="G13" s="35">
        <v>530.09999999277568</v>
      </c>
    </row>
    <row r="14" spans="1:45" x14ac:dyDescent="0.25">
      <c r="A14" s="5"/>
      <c r="C14" s="5"/>
      <c r="D14" s="5"/>
      <c r="E14" s="5"/>
      <c r="F14" s="5"/>
      <c r="G14" s="5"/>
    </row>
    <row r="15" spans="1:45" x14ac:dyDescent="0.25">
      <c r="B15" s="22" t="s">
        <v>1</v>
      </c>
    </row>
    <row r="16" spans="1:45" x14ac:dyDescent="0.25">
      <c r="B16" s="22" t="s">
        <v>17</v>
      </c>
    </row>
    <row r="17" spans="8:9" x14ac:dyDescent="0.25">
      <c r="H17" s="5"/>
      <c r="I17" s="5"/>
    </row>
    <row r="18" spans="8:9" x14ac:dyDescent="0.25">
      <c r="H18" s="5"/>
      <c r="I18" s="5"/>
    </row>
    <row r="19" spans="8:9" x14ac:dyDescent="0.25">
      <c r="H19" s="5"/>
      <c r="I19" s="5"/>
    </row>
  </sheetData>
  <hyperlinks>
    <hyperlink ref="A1" location="Índice!A1" display="Voltar"/>
  </hyperlink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2"/>
  <sheetViews>
    <sheetView showGridLines="0" workbookViewId="0">
      <pane xSplit="1" ySplit="2" topLeftCell="B3" activePane="bottomRight" state="frozen"/>
      <selection pane="topRight" activeCell="B1" sqref="B1"/>
      <selection pane="bottomLeft" activeCell="A6" sqref="A6"/>
      <selection pane="bottomRight" activeCell="G27" sqref="G27"/>
    </sheetView>
  </sheetViews>
  <sheetFormatPr defaultRowHeight="15" x14ac:dyDescent="0.25"/>
  <cols>
    <col min="1" max="1" width="13" style="2" customWidth="1"/>
    <col min="2" max="2" width="8.7109375" style="2" customWidth="1"/>
    <col min="3" max="9" width="15.7109375" style="2" customWidth="1"/>
    <col min="10" max="11" width="11.28515625" style="2" customWidth="1"/>
    <col min="12" max="13" width="5.7109375" style="2" customWidth="1"/>
    <col min="14" max="14" width="11.5703125" style="2" bestFit="1" customWidth="1"/>
    <col min="15" max="17" width="11.28515625" style="2" customWidth="1"/>
    <col min="18" max="18" width="5.7109375" style="2" customWidth="1"/>
    <col min="19" max="16384" width="9.140625" style="2"/>
  </cols>
  <sheetData>
    <row r="1" spans="1:42" x14ac:dyDescent="0.25">
      <c r="A1" s="1" t="s">
        <v>0</v>
      </c>
      <c r="B1" s="1"/>
    </row>
    <row r="2" spans="1:42" s="19" customFormat="1" ht="23.25" x14ac:dyDescent="0.25">
      <c r="D2" s="7"/>
      <c r="E2" s="7"/>
      <c r="F2" s="7"/>
      <c r="G2" s="7"/>
      <c r="I2" s="7" t="str">
        <f>Índice!V3</f>
        <v>Plano Decenal de Expansão de Energia - 2022-2031. Cap. 8 - Biocombustíveis</v>
      </c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</row>
    <row r="5" spans="1:42" x14ac:dyDescent="0.25">
      <c r="C5" s="23" t="str">
        <f>Índice!Q30</f>
        <v>Gráfico 8-7 - Potencial de exportação de eletricidade gerada por bagaço</v>
      </c>
      <c r="D5" s="23"/>
      <c r="E5" s="23"/>
      <c r="F5" s="23"/>
    </row>
    <row r="7" spans="1:42" ht="30" x14ac:dyDescent="0.25">
      <c r="A7" s="4" t="s">
        <v>7</v>
      </c>
      <c r="B7" s="4"/>
      <c r="C7" s="24" t="s">
        <v>31</v>
      </c>
      <c r="D7" s="24" t="s">
        <v>30</v>
      </c>
    </row>
    <row r="8" spans="1:42" x14ac:dyDescent="0.25">
      <c r="A8" s="5"/>
      <c r="B8" s="5"/>
      <c r="C8" s="12" t="s">
        <v>29</v>
      </c>
      <c r="D8" s="12"/>
    </row>
    <row r="9" spans="1:42" x14ac:dyDescent="0.25">
      <c r="A9" s="5">
        <v>2021</v>
      </c>
      <c r="B9" s="5"/>
      <c r="C9" s="33">
        <v>5.1507809174689907</v>
      </c>
      <c r="D9" s="33">
        <v>2.6270948365809521</v>
      </c>
    </row>
    <row r="10" spans="1:42" x14ac:dyDescent="0.25">
      <c r="A10" s="5">
        <v>2022</v>
      </c>
      <c r="B10" s="5"/>
      <c r="C10" s="35">
        <v>5.1483396759055022</v>
      </c>
      <c r="D10" s="35">
        <v>2.693595647442701</v>
      </c>
    </row>
    <row r="11" spans="1:42" x14ac:dyDescent="0.25">
      <c r="A11" s="5">
        <v>2023</v>
      </c>
      <c r="B11" s="5"/>
      <c r="C11" s="35">
        <v>5.2663738929127222</v>
      </c>
      <c r="D11" s="35">
        <v>2.8264378069997953</v>
      </c>
    </row>
    <row r="12" spans="1:42" x14ac:dyDescent="0.25">
      <c r="A12" s="5">
        <v>2024</v>
      </c>
      <c r="B12" s="5"/>
      <c r="C12" s="35">
        <v>5.4251146553883851</v>
      </c>
      <c r="D12" s="35">
        <v>2.9867522633247257</v>
      </c>
    </row>
    <row r="13" spans="1:42" x14ac:dyDescent="0.25">
      <c r="A13" s="5">
        <v>2025</v>
      </c>
      <c r="C13" s="35">
        <v>5.5711329187241025</v>
      </c>
      <c r="D13" s="35">
        <v>3.146272515195808</v>
      </c>
    </row>
    <row r="14" spans="1:42" x14ac:dyDescent="0.25">
      <c r="A14" s="5">
        <v>2026</v>
      </c>
      <c r="C14" s="35">
        <v>5.6816184338060838</v>
      </c>
      <c r="D14" s="35">
        <v>3.2914511669300976</v>
      </c>
    </row>
    <row r="15" spans="1:42" x14ac:dyDescent="0.25">
      <c r="A15" s="5">
        <v>2027</v>
      </c>
      <c r="B15" s="22"/>
      <c r="C15" s="35">
        <v>5.7914061697260628</v>
      </c>
      <c r="D15" s="35">
        <v>3.4416120406518766</v>
      </c>
    </row>
    <row r="16" spans="1:42" x14ac:dyDescent="0.25">
      <c r="A16" s="5">
        <v>2028</v>
      </c>
      <c r="B16" s="22"/>
      <c r="C16" s="35">
        <v>5.9260294350537119</v>
      </c>
      <c r="D16" s="35">
        <v>3.6124698255949372</v>
      </c>
    </row>
    <row r="17" spans="1:6" x14ac:dyDescent="0.25">
      <c r="A17" s="5">
        <v>2029</v>
      </c>
      <c r="C17" s="35">
        <v>6.0407186524726271</v>
      </c>
      <c r="D17" s="35">
        <v>3.7773877587934224</v>
      </c>
      <c r="E17" s="5"/>
      <c r="F17" s="5"/>
    </row>
    <row r="18" spans="1:6" x14ac:dyDescent="0.25">
      <c r="A18" s="5">
        <v>2030</v>
      </c>
      <c r="C18" s="35">
        <v>6.1459840164737916</v>
      </c>
      <c r="D18" s="35">
        <v>3.9423658309464513</v>
      </c>
      <c r="E18" s="5"/>
      <c r="F18" s="5"/>
    </row>
    <row r="19" spans="1:6" x14ac:dyDescent="0.25">
      <c r="A19" s="5">
        <v>2031</v>
      </c>
      <c r="C19" s="35">
        <v>6.2488815187425581</v>
      </c>
      <c r="D19" s="35">
        <v>4.1117842798724347</v>
      </c>
      <c r="E19" s="5"/>
      <c r="F19" s="5"/>
    </row>
    <row r="21" spans="1:6" x14ac:dyDescent="0.25">
      <c r="B21" s="22" t="s">
        <v>1</v>
      </c>
    </row>
    <row r="22" spans="1:6" x14ac:dyDescent="0.25">
      <c r="B22" s="22" t="s">
        <v>17</v>
      </c>
    </row>
  </sheetData>
  <hyperlinks>
    <hyperlink ref="A1" location="Índice!A1" display="Voltar"/>
  </hyperlink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0"/>
  <sheetViews>
    <sheetView showGridLines="0" workbookViewId="0">
      <pane xSplit="1" ySplit="2" topLeftCell="B3" activePane="bottomRight" state="frozen"/>
      <selection pane="topRight" activeCell="B1" sqref="B1"/>
      <selection pane="bottomLeft" activeCell="A6" sqref="A6"/>
      <selection pane="bottomRight" activeCell="G15" sqref="G15"/>
    </sheetView>
  </sheetViews>
  <sheetFormatPr defaultRowHeight="15" x14ac:dyDescent="0.25"/>
  <cols>
    <col min="1" max="1" width="13" style="2" customWidth="1"/>
    <col min="2" max="2" width="8.7109375" style="2" customWidth="1"/>
    <col min="3" max="9" width="15.7109375" style="2" customWidth="1"/>
    <col min="10" max="13" width="11.28515625" style="2" customWidth="1"/>
    <col min="14" max="15" width="5.7109375" style="2" customWidth="1"/>
    <col min="16" max="16" width="11.5703125" style="2" bestFit="1" customWidth="1"/>
    <col min="17" max="19" width="11.28515625" style="2" customWidth="1"/>
    <col min="20" max="20" width="5.7109375" style="2" customWidth="1"/>
    <col min="21" max="16384" width="9.140625" style="2"/>
  </cols>
  <sheetData>
    <row r="1" spans="1:44" x14ac:dyDescent="0.25">
      <c r="A1" s="1" t="s">
        <v>0</v>
      </c>
      <c r="B1" s="1"/>
    </row>
    <row r="2" spans="1:44" s="19" customFormat="1" ht="23.25" x14ac:dyDescent="0.25">
      <c r="F2" s="7"/>
      <c r="G2" s="7"/>
      <c r="H2" s="7"/>
      <c r="I2" s="7" t="str">
        <f>Índice!V3</f>
        <v>Plano Decenal de Expansão de Energia - 2022-2031. Cap. 8 - Biocombustíveis</v>
      </c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</row>
    <row r="5" spans="1:44" x14ac:dyDescent="0.25">
      <c r="C5" s="23" t="str">
        <f>Índice!Q34</f>
        <v>Gráfico 8-8 - Preços internacionais do biodiesel, diesel e óleos de soja e de palma</v>
      </c>
      <c r="D5" s="23"/>
      <c r="E5" s="23"/>
      <c r="F5" s="23"/>
      <c r="G5" s="23"/>
      <c r="H5" s="23"/>
    </row>
    <row r="7" spans="1:44" x14ac:dyDescent="0.25">
      <c r="A7" s="4" t="s">
        <v>36</v>
      </c>
      <c r="B7" s="4"/>
      <c r="C7" s="11" t="s">
        <v>37</v>
      </c>
      <c r="D7" s="11" t="s">
        <v>38</v>
      </c>
      <c r="E7" s="11" t="s">
        <v>39</v>
      </c>
      <c r="F7" s="11" t="s">
        <v>40</v>
      </c>
    </row>
    <row r="8" spans="1:44" x14ac:dyDescent="0.25">
      <c r="A8" s="5"/>
      <c r="B8" s="5"/>
      <c r="C8" s="12" t="s">
        <v>41</v>
      </c>
      <c r="D8" s="12"/>
      <c r="E8" s="12"/>
      <c r="F8" s="12"/>
      <c r="I8"/>
      <c r="J8"/>
      <c r="K8"/>
      <c r="L8"/>
      <c r="M8"/>
    </row>
    <row r="9" spans="1:44" x14ac:dyDescent="0.25">
      <c r="A9" s="30">
        <v>42005</v>
      </c>
      <c r="B9" s="5"/>
      <c r="C9" s="42">
        <v>796.58</v>
      </c>
      <c r="D9" s="42">
        <v>719.64</v>
      </c>
      <c r="E9" s="42">
        <v>755.76698218262413</v>
      </c>
      <c r="F9" s="42">
        <v>624.59547743139137</v>
      </c>
      <c r="I9"/>
      <c r="J9"/>
      <c r="K9"/>
      <c r="L9"/>
      <c r="M9"/>
    </row>
    <row r="10" spans="1:44" x14ac:dyDescent="0.25">
      <c r="A10" s="30">
        <v>42036</v>
      </c>
      <c r="B10" s="5"/>
      <c r="C10" s="43">
        <v>762.61</v>
      </c>
      <c r="D10" s="43">
        <v>723.04</v>
      </c>
      <c r="E10" s="43">
        <v>709.70413182541745</v>
      </c>
      <c r="F10" s="43">
        <v>635.00331705686119</v>
      </c>
      <c r="I10"/>
      <c r="J10"/>
      <c r="K10"/>
      <c r="L10"/>
      <c r="M10"/>
    </row>
    <row r="11" spans="1:44" x14ac:dyDescent="0.25">
      <c r="A11" s="30">
        <v>42064</v>
      </c>
      <c r="B11" s="5"/>
      <c r="C11" s="43">
        <v>749.93</v>
      </c>
      <c r="D11" s="43">
        <v>698.86</v>
      </c>
      <c r="E11" s="43">
        <v>575.52339405625662</v>
      </c>
      <c r="F11" s="43">
        <v>571.68398840248165</v>
      </c>
      <c r="I11"/>
      <c r="J11"/>
      <c r="K11"/>
      <c r="L11"/>
      <c r="M11"/>
    </row>
    <row r="12" spans="1:44" x14ac:dyDescent="0.25">
      <c r="A12" s="30">
        <v>42095</v>
      </c>
      <c r="B12" s="5"/>
      <c r="C12" s="44">
        <v>747.74</v>
      </c>
      <c r="D12" s="44">
        <v>682.75</v>
      </c>
      <c r="E12" s="44">
        <v>585.81109768522731</v>
      </c>
      <c r="F12" s="44">
        <v>581.44348886791261</v>
      </c>
      <c r="I12"/>
      <c r="J12"/>
      <c r="K12"/>
      <c r="L12"/>
      <c r="M12"/>
    </row>
    <row r="13" spans="1:44" x14ac:dyDescent="0.25">
      <c r="A13" s="30">
        <v>42125</v>
      </c>
      <c r="C13" s="44">
        <v>785.13</v>
      </c>
      <c r="D13" s="44">
        <v>697.35</v>
      </c>
      <c r="E13" s="44">
        <v>598.81468334996453</v>
      </c>
      <c r="F13" s="44">
        <v>582.86767823304024</v>
      </c>
      <c r="I13"/>
      <c r="J13"/>
      <c r="K13"/>
      <c r="L13"/>
      <c r="M13"/>
    </row>
    <row r="14" spans="1:44" x14ac:dyDescent="0.25">
      <c r="A14" s="30">
        <v>42156</v>
      </c>
      <c r="C14" s="44">
        <v>788.21</v>
      </c>
      <c r="D14" s="44">
        <v>705.91</v>
      </c>
      <c r="E14" s="44">
        <v>586.56597690271701</v>
      </c>
      <c r="F14" s="44">
        <v>572.36057904890674</v>
      </c>
      <c r="I14"/>
      <c r="J14"/>
      <c r="K14"/>
      <c r="L14"/>
      <c r="M14"/>
    </row>
    <row r="15" spans="1:44" x14ac:dyDescent="0.25">
      <c r="A15" s="30">
        <v>42186</v>
      </c>
      <c r="B15" s="22"/>
      <c r="C15" s="44">
        <v>752.32</v>
      </c>
      <c r="D15" s="44">
        <v>680</v>
      </c>
      <c r="E15" s="44">
        <v>612.7313316301711</v>
      </c>
      <c r="F15" s="44">
        <v>556.83342573809796</v>
      </c>
      <c r="I15"/>
      <c r="J15"/>
      <c r="K15"/>
      <c r="L15"/>
      <c r="M15"/>
    </row>
    <row r="16" spans="1:44" x14ac:dyDescent="0.25">
      <c r="A16" s="30">
        <v>42217</v>
      </c>
      <c r="B16" s="22"/>
      <c r="C16" s="44">
        <v>728.33</v>
      </c>
      <c r="D16" s="44">
        <v>601.38</v>
      </c>
      <c r="E16" s="44">
        <v>562.41911046313555</v>
      </c>
      <c r="F16" s="44">
        <v>512.53771446771827</v>
      </c>
      <c r="I16"/>
      <c r="J16"/>
      <c r="K16"/>
      <c r="L16"/>
      <c r="M16"/>
    </row>
    <row r="17" spans="1:13" x14ac:dyDescent="0.25">
      <c r="A17" s="30">
        <v>42248</v>
      </c>
      <c r="C17" s="44">
        <v>720.4</v>
      </c>
      <c r="D17" s="44">
        <v>599.5</v>
      </c>
      <c r="E17" s="44">
        <v>504.06588233688325</v>
      </c>
      <c r="F17" s="44">
        <v>466.20789760313511</v>
      </c>
      <c r="G17" s="5"/>
      <c r="H17" s="5"/>
      <c r="I17"/>
      <c r="J17"/>
      <c r="K17"/>
      <c r="L17"/>
      <c r="M17"/>
    </row>
    <row r="18" spans="1:13" x14ac:dyDescent="0.25">
      <c r="A18" s="30">
        <v>42278</v>
      </c>
      <c r="C18" s="44">
        <v>743.3</v>
      </c>
      <c r="D18" s="44">
        <v>636.66999999999996</v>
      </c>
      <c r="E18" s="44">
        <v>504.76087785667107</v>
      </c>
      <c r="F18" s="44">
        <v>479.66965559310023</v>
      </c>
      <c r="G18" s="5"/>
      <c r="H18" s="5"/>
      <c r="I18"/>
      <c r="J18"/>
      <c r="K18"/>
      <c r="L18"/>
      <c r="M18"/>
    </row>
    <row r="19" spans="1:13" x14ac:dyDescent="0.25">
      <c r="A19" s="30">
        <v>42309</v>
      </c>
      <c r="C19" s="44">
        <v>727.34</v>
      </c>
      <c r="D19" s="44">
        <v>608.21</v>
      </c>
      <c r="E19" s="44">
        <v>576.60664512410563</v>
      </c>
      <c r="F19" s="44">
        <v>494.1942141854343</v>
      </c>
      <c r="G19" s="5"/>
      <c r="H19" s="5"/>
      <c r="I19"/>
      <c r="J19"/>
      <c r="K19"/>
      <c r="L19"/>
      <c r="M19"/>
    </row>
    <row r="20" spans="1:13" x14ac:dyDescent="0.25">
      <c r="A20" s="30">
        <v>42339</v>
      </c>
      <c r="C20" s="44">
        <v>765.7</v>
      </c>
      <c r="D20" s="44">
        <v>607.38</v>
      </c>
      <c r="E20" s="44">
        <v>564.11322182961703</v>
      </c>
      <c r="F20" s="44">
        <v>482.98297028639422</v>
      </c>
      <c r="I20"/>
      <c r="J20"/>
      <c r="K20"/>
      <c r="L20"/>
      <c r="M20"/>
    </row>
    <row r="21" spans="1:13" x14ac:dyDescent="0.25">
      <c r="A21" s="30">
        <v>42370</v>
      </c>
      <c r="C21" s="44">
        <v>736.03</v>
      </c>
      <c r="D21" s="44">
        <v>611.63</v>
      </c>
      <c r="E21" s="44">
        <v>604.47976412192429</v>
      </c>
      <c r="F21" s="44">
        <v>462.11521722500032</v>
      </c>
      <c r="I21"/>
      <c r="J21"/>
      <c r="K21"/>
      <c r="L21"/>
      <c r="M21"/>
    </row>
    <row r="22" spans="1:13" x14ac:dyDescent="0.25">
      <c r="A22" s="30">
        <v>42401</v>
      </c>
      <c r="C22" s="44">
        <v>767.24</v>
      </c>
      <c r="D22" s="44">
        <v>679.17</v>
      </c>
      <c r="E22" s="44">
        <v>616.24204347175441</v>
      </c>
      <c r="F22" s="44">
        <v>471.2193942373749</v>
      </c>
      <c r="I22"/>
      <c r="J22"/>
      <c r="K22"/>
      <c r="L22"/>
      <c r="M22"/>
    </row>
    <row r="23" spans="1:13" x14ac:dyDescent="0.25">
      <c r="A23" s="30">
        <v>42430</v>
      </c>
      <c r="C23" s="44">
        <v>765.61</v>
      </c>
      <c r="D23" s="44">
        <v>715.95</v>
      </c>
      <c r="E23" s="44">
        <v>624.23123136861886</v>
      </c>
      <c r="F23" s="44">
        <v>501.7440303078946</v>
      </c>
      <c r="I23"/>
      <c r="J23"/>
      <c r="K23"/>
      <c r="L23"/>
      <c r="M23"/>
    </row>
    <row r="24" spans="1:13" x14ac:dyDescent="0.25">
      <c r="A24" s="30">
        <v>42461</v>
      </c>
      <c r="C24" s="44">
        <v>794.13</v>
      </c>
      <c r="D24" s="44">
        <v>775</v>
      </c>
      <c r="E24" s="44">
        <v>651.65314665496726</v>
      </c>
      <c r="F24" s="44">
        <v>524.16885493013513</v>
      </c>
      <c r="I24"/>
      <c r="J24"/>
      <c r="K24"/>
      <c r="L24"/>
      <c r="M24"/>
    </row>
    <row r="25" spans="1:13" x14ac:dyDescent="0.25">
      <c r="A25" s="30">
        <v>42491</v>
      </c>
      <c r="C25" s="44">
        <v>795.64</v>
      </c>
      <c r="D25" s="44">
        <v>753.42</v>
      </c>
      <c r="E25" s="44">
        <v>627.03366246094868</v>
      </c>
      <c r="F25" s="44">
        <v>530.35301970817579</v>
      </c>
      <c r="I25"/>
      <c r="J25"/>
      <c r="K25"/>
      <c r="L25"/>
      <c r="M25"/>
    </row>
    <row r="26" spans="1:13" x14ac:dyDescent="0.25">
      <c r="A26" s="30">
        <v>42522</v>
      </c>
      <c r="C26" s="44">
        <v>799.91</v>
      </c>
      <c r="D26" s="44">
        <v>718.18</v>
      </c>
      <c r="E26" s="44">
        <v>641.43161849971273</v>
      </c>
      <c r="F26" s="44">
        <v>542.60568001494448</v>
      </c>
      <c r="I26"/>
      <c r="J26"/>
      <c r="K26"/>
      <c r="L26"/>
      <c r="M26"/>
    </row>
    <row r="27" spans="1:13" x14ac:dyDescent="0.25">
      <c r="A27" s="30">
        <v>42552</v>
      </c>
      <c r="C27" s="44">
        <v>796.67</v>
      </c>
      <c r="D27" s="44">
        <v>678.16</v>
      </c>
      <c r="E27" s="44">
        <v>666.32292228840822</v>
      </c>
      <c r="F27" s="44">
        <v>571.96266105344637</v>
      </c>
      <c r="I27"/>
      <c r="J27"/>
      <c r="K27"/>
      <c r="L27"/>
      <c r="M27"/>
    </row>
    <row r="28" spans="1:13" x14ac:dyDescent="0.25">
      <c r="A28" s="30">
        <v>42583</v>
      </c>
      <c r="C28" s="44">
        <v>824.42</v>
      </c>
      <c r="D28" s="44">
        <v>771.02</v>
      </c>
      <c r="E28" s="44">
        <v>680.60558239279817</v>
      </c>
      <c r="F28" s="44">
        <v>581.89064960339715</v>
      </c>
      <c r="I28"/>
      <c r="J28"/>
      <c r="K28"/>
      <c r="L28"/>
      <c r="M28"/>
    </row>
    <row r="29" spans="1:13" x14ac:dyDescent="0.25">
      <c r="A29" s="30">
        <v>42614</v>
      </c>
      <c r="C29" s="44">
        <v>837.21</v>
      </c>
      <c r="D29" s="44">
        <v>797.85</v>
      </c>
      <c r="E29" s="44">
        <v>646.14132454753496</v>
      </c>
      <c r="F29" s="44">
        <v>574.11235738972414</v>
      </c>
      <c r="I29"/>
      <c r="J29"/>
      <c r="K29"/>
      <c r="L29"/>
      <c r="M29"/>
    </row>
    <row r="30" spans="1:13" x14ac:dyDescent="0.25">
      <c r="A30" s="30">
        <v>42644</v>
      </c>
      <c r="C30" s="44">
        <v>861.26</v>
      </c>
      <c r="D30" s="44">
        <v>749.75</v>
      </c>
      <c r="E30" s="44">
        <v>659.65166224437723</v>
      </c>
      <c r="F30" s="44">
        <v>578.52029849759708</v>
      </c>
      <c r="I30"/>
      <c r="J30"/>
      <c r="K30"/>
      <c r="L30"/>
      <c r="M30"/>
    </row>
    <row r="31" spans="1:13" x14ac:dyDescent="0.25">
      <c r="A31" s="30">
        <v>42675</v>
      </c>
      <c r="C31" s="44">
        <v>885.11</v>
      </c>
      <c r="D31" s="44">
        <v>766.93</v>
      </c>
      <c r="E31" s="44">
        <v>777.66902203781945</v>
      </c>
      <c r="F31" s="44">
        <v>504.04738463427253</v>
      </c>
      <c r="I31"/>
      <c r="J31"/>
      <c r="K31"/>
      <c r="L31"/>
      <c r="M31"/>
    </row>
    <row r="32" spans="1:13" x14ac:dyDescent="0.25">
      <c r="A32" s="30">
        <v>42705</v>
      </c>
      <c r="C32" s="44">
        <v>916.7</v>
      </c>
      <c r="D32" s="44">
        <v>811.38</v>
      </c>
      <c r="E32" s="44">
        <v>770.19268659963518</v>
      </c>
      <c r="F32" s="44">
        <v>534.90638762039282</v>
      </c>
      <c r="I32"/>
      <c r="J32"/>
      <c r="K32"/>
      <c r="L32"/>
      <c r="M32"/>
    </row>
    <row r="33" spans="1:13" x14ac:dyDescent="0.25">
      <c r="A33" s="30">
        <v>42736</v>
      </c>
      <c r="C33" s="44">
        <v>876.85</v>
      </c>
      <c r="D33" s="44">
        <v>825</v>
      </c>
      <c r="E33" s="44">
        <v>795.47217122427878</v>
      </c>
      <c r="F33" s="44">
        <v>580.81487704908079</v>
      </c>
      <c r="I33"/>
      <c r="J33"/>
      <c r="K33"/>
      <c r="L33"/>
      <c r="M33"/>
    </row>
    <row r="34" spans="1:13" x14ac:dyDescent="0.25">
      <c r="A34" s="30">
        <v>42767</v>
      </c>
      <c r="C34" s="44">
        <v>839.6</v>
      </c>
      <c r="D34" s="44">
        <v>808.61</v>
      </c>
      <c r="E34" s="44">
        <v>820.94500310001138</v>
      </c>
      <c r="F34" s="44">
        <v>578.67318922465779</v>
      </c>
      <c r="I34"/>
      <c r="J34"/>
      <c r="K34"/>
      <c r="L34"/>
      <c r="M34"/>
    </row>
    <row r="35" spans="1:13" x14ac:dyDescent="0.25">
      <c r="A35" s="30">
        <v>42795</v>
      </c>
      <c r="C35" s="44">
        <v>814.94</v>
      </c>
      <c r="D35" s="44">
        <v>778.7</v>
      </c>
      <c r="E35" s="44">
        <v>668.66345940718418</v>
      </c>
      <c r="F35" s="44">
        <v>558.73337792795007</v>
      </c>
      <c r="I35"/>
      <c r="J35"/>
      <c r="K35"/>
      <c r="L35"/>
      <c r="M35"/>
    </row>
    <row r="36" spans="1:13" x14ac:dyDescent="0.25">
      <c r="A36" s="30">
        <v>42826</v>
      </c>
      <c r="C36" s="44">
        <v>794.04</v>
      </c>
      <c r="D36" s="44">
        <v>752.06</v>
      </c>
      <c r="E36" s="44">
        <v>666.29365078347769</v>
      </c>
      <c r="F36" s="44">
        <v>561.84432621106703</v>
      </c>
      <c r="I36"/>
      <c r="J36"/>
      <c r="K36"/>
      <c r="L36"/>
      <c r="M36"/>
    </row>
    <row r="37" spans="1:13" x14ac:dyDescent="0.25">
      <c r="A37" s="30">
        <v>42856</v>
      </c>
      <c r="C37" s="44">
        <v>825.06</v>
      </c>
      <c r="D37" s="44">
        <v>762.75</v>
      </c>
      <c r="E37" s="44">
        <v>596.83685352744624</v>
      </c>
      <c r="F37" s="44">
        <v>551.97869397856118</v>
      </c>
      <c r="I37"/>
      <c r="J37"/>
      <c r="K37"/>
      <c r="L37"/>
      <c r="M37"/>
    </row>
    <row r="38" spans="1:13" x14ac:dyDescent="0.25">
      <c r="A38" s="30">
        <v>42887</v>
      </c>
      <c r="C38" s="44">
        <v>832.95</v>
      </c>
      <c r="D38" s="44">
        <v>735.14</v>
      </c>
      <c r="E38" s="44">
        <v>580.9932136636412</v>
      </c>
      <c r="F38" s="44">
        <v>515.28380193314536</v>
      </c>
      <c r="I38"/>
      <c r="J38"/>
      <c r="K38"/>
      <c r="L38"/>
      <c r="M38"/>
    </row>
    <row r="39" spans="1:13" x14ac:dyDescent="0.25">
      <c r="A39" s="30">
        <v>42917</v>
      </c>
      <c r="C39" s="44">
        <v>835.6</v>
      </c>
      <c r="D39" s="44">
        <v>720.48</v>
      </c>
      <c r="E39" s="44">
        <v>637.64577339332061</v>
      </c>
      <c r="F39" s="44">
        <v>538.91560097308468</v>
      </c>
      <c r="I39"/>
      <c r="J39"/>
      <c r="K39"/>
      <c r="L39"/>
      <c r="M39"/>
    </row>
    <row r="40" spans="1:13" x14ac:dyDescent="0.25">
      <c r="A40" s="30">
        <v>42948</v>
      </c>
      <c r="C40" s="44">
        <v>861.72</v>
      </c>
      <c r="D40" s="44">
        <v>717.95</v>
      </c>
      <c r="E40" s="44">
        <v>649.55431024429845</v>
      </c>
      <c r="F40" s="44">
        <v>603.28716458943165</v>
      </c>
      <c r="I40"/>
      <c r="J40"/>
      <c r="K40"/>
      <c r="L40"/>
      <c r="M40"/>
    </row>
    <row r="41" spans="1:13" x14ac:dyDescent="0.25">
      <c r="A41" s="30">
        <v>42979</v>
      </c>
      <c r="C41" s="44">
        <v>889.44</v>
      </c>
      <c r="D41" s="44">
        <v>755.28</v>
      </c>
      <c r="E41" s="44">
        <v>671.14002700418678</v>
      </c>
      <c r="F41" s="44">
        <v>654.35356689822061</v>
      </c>
      <c r="I41"/>
      <c r="J41"/>
      <c r="K41"/>
      <c r="L41"/>
      <c r="M41"/>
    </row>
    <row r="42" spans="1:13" x14ac:dyDescent="0.25">
      <c r="A42" s="30">
        <v>43009</v>
      </c>
      <c r="C42" s="44">
        <v>880.6</v>
      </c>
      <c r="D42" s="44">
        <v>746.79</v>
      </c>
      <c r="E42" s="44">
        <v>660.63042734622468</v>
      </c>
      <c r="F42" s="44">
        <v>639.31524260933804</v>
      </c>
      <c r="I42"/>
      <c r="J42"/>
      <c r="K42"/>
      <c r="L42"/>
      <c r="M42"/>
    </row>
    <row r="43" spans="1:13" x14ac:dyDescent="0.25">
      <c r="A43" s="30">
        <v>43040</v>
      </c>
      <c r="C43" s="44">
        <v>886.77</v>
      </c>
      <c r="D43" s="44">
        <v>728.86</v>
      </c>
      <c r="E43" s="44">
        <v>649.03891035994627</v>
      </c>
      <c r="F43" s="44">
        <v>656.28390623741814</v>
      </c>
      <c r="I43"/>
      <c r="J43"/>
      <c r="K43"/>
      <c r="L43"/>
      <c r="M43"/>
    </row>
    <row r="44" spans="1:13" x14ac:dyDescent="0.25">
      <c r="A44" s="30">
        <v>43070</v>
      </c>
      <c r="C44" s="44">
        <v>867.2</v>
      </c>
      <c r="D44" s="44">
        <v>679.17</v>
      </c>
      <c r="E44" s="44">
        <v>643.85040833784103</v>
      </c>
      <c r="F44" s="44">
        <v>634.87440506965754</v>
      </c>
      <c r="I44"/>
      <c r="J44"/>
      <c r="K44"/>
      <c r="L44"/>
      <c r="M44"/>
    </row>
    <row r="45" spans="1:13" x14ac:dyDescent="0.25">
      <c r="A45" s="30">
        <v>43101</v>
      </c>
      <c r="C45" s="44">
        <v>870.5</v>
      </c>
      <c r="D45" s="44">
        <v>703.45</v>
      </c>
      <c r="E45" s="44">
        <v>676.22725327427702</v>
      </c>
      <c r="F45" s="44">
        <v>672.62736958591563</v>
      </c>
      <c r="I45"/>
      <c r="J45"/>
      <c r="K45"/>
      <c r="L45"/>
      <c r="M45"/>
    </row>
    <row r="46" spans="1:13" x14ac:dyDescent="0.25">
      <c r="A46" s="30">
        <v>43132</v>
      </c>
      <c r="C46" s="44">
        <v>843.56</v>
      </c>
      <c r="D46" s="44">
        <v>709.44</v>
      </c>
      <c r="E46" s="44">
        <v>671.7568378064268</v>
      </c>
      <c r="F46" s="44">
        <v>639.12338539983114</v>
      </c>
      <c r="I46"/>
      <c r="J46"/>
      <c r="K46"/>
      <c r="L46"/>
      <c r="M46"/>
    </row>
    <row r="47" spans="1:13" x14ac:dyDescent="0.25">
      <c r="A47" s="30">
        <v>43160</v>
      </c>
      <c r="C47" s="44">
        <v>836.68</v>
      </c>
      <c r="D47" s="44">
        <v>706.19</v>
      </c>
      <c r="E47" s="44">
        <v>696.00001193781588</v>
      </c>
      <c r="F47" s="44">
        <v>638.41430320193456</v>
      </c>
      <c r="I47"/>
      <c r="J47"/>
      <c r="K47"/>
      <c r="L47"/>
      <c r="M47"/>
    </row>
    <row r="48" spans="1:13" x14ac:dyDescent="0.25">
      <c r="A48" s="30">
        <v>43191</v>
      </c>
      <c r="C48" s="44">
        <v>831.85</v>
      </c>
      <c r="D48" s="44">
        <v>701.18</v>
      </c>
      <c r="E48" s="44">
        <v>669.6602061923295</v>
      </c>
      <c r="F48" s="44">
        <v>666.30532910280294</v>
      </c>
      <c r="I48"/>
      <c r="J48"/>
      <c r="K48"/>
      <c r="L48"/>
      <c r="M48"/>
    </row>
    <row r="49" spans="1:13" x14ac:dyDescent="0.25">
      <c r="A49" s="30">
        <v>43221</v>
      </c>
      <c r="C49" s="44">
        <v>793.25</v>
      </c>
      <c r="D49" s="44">
        <v>687.15</v>
      </c>
      <c r="E49" s="44">
        <v>605.17122150697958</v>
      </c>
      <c r="F49" s="44">
        <v>667.59768342189682</v>
      </c>
      <c r="I49"/>
      <c r="J49"/>
      <c r="K49"/>
      <c r="L49"/>
      <c r="M49"/>
    </row>
    <row r="50" spans="1:13" x14ac:dyDescent="0.25">
      <c r="A50" s="30">
        <v>43252</v>
      </c>
      <c r="C50" s="44">
        <v>788.57</v>
      </c>
      <c r="D50" s="44">
        <v>656.5</v>
      </c>
      <c r="E50" s="44">
        <v>582.96682319524984</v>
      </c>
      <c r="F50" s="44">
        <v>567.91203631999633</v>
      </c>
      <c r="I50"/>
      <c r="J50"/>
      <c r="K50"/>
      <c r="L50"/>
      <c r="M50"/>
    </row>
    <row r="51" spans="1:13" x14ac:dyDescent="0.25">
      <c r="A51" s="30">
        <v>43282</v>
      </c>
      <c r="C51" s="44">
        <v>780.45</v>
      </c>
      <c r="D51" s="44">
        <v>616.14</v>
      </c>
      <c r="E51" s="44">
        <v>623.98577268017743</v>
      </c>
      <c r="F51" s="44">
        <v>558.55315350056014</v>
      </c>
      <c r="I51"/>
      <c r="J51"/>
      <c r="K51"/>
      <c r="L51"/>
      <c r="M51"/>
    </row>
    <row r="52" spans="1:13" x14ac:dyDescent="0.25">
      <c r="A52" s="30">
        <v>43313</v>
      </c>
      <c r="C52" s="44">
        <v>761.82</v>
      </c>
      <c r="D52" s="44">
        <v>614.75</v>
      </c>
      <c r="E52" s="44">
        <v>607.36109176297396</v>
      </c>
      <c r="F52" s="44">
        <v>558.63237190213476</v>
      </c>
      <c r="I52"/>
      <c r="J52"/>
      <c r="K52"/>
      <c r="L52"/>
      <c r="M52"/>
    </row>
    <row r="53" spans="1:13" x14ac:dyDescent="0.25">
      <c r="A53" s="30">
        <v>43344</v>
      </c>
      <c r="C53" s="44">
        <v>754.05</v>
      </c>
      <c r="D53" s="44">
        <v>605.15</v>
      </c>
      <c r="E53" s="44">
        <v>537.51164939174157</v>
      </c>
      <c r="F53" s="44">
        <v>580.79574395301552</v>
      </c>
      <c r="I53"/>
      <c r="J53"/>
      <c r="K53"/>
      <c r="L53"/>
      <c r="M53"/>
    </row>
    <row r="54" spans="1:13" x14ac:dyDescent="0.25">
      <c r="A54" s="30">
        <v>43374</v>
      </c>
      <c r="C54" s="44">
        <v>752.37</v>
      </c>
      <c r="D54" s="44">
        <v>590.32000000000005</v>
      </c>
      <c r="E54" s="44">
        <v>588.65273035212613</v>
      </c>
      <c r="F54" s="44">
        <v>641.7628297945887</v>
      </c>
      <c r="I54"/>
      <c r="J54"/>
      <c r="K54"/>
      <c r="L54"/>
      <c r="M54"/>
    </row>
    <row r="55" spans="1:13" x14ac:dyDescent="0.25">
      <c r="A55" s="30">
        <v>43405</v>
      </c>
      <c r="C55" s="44">
        <v>729.22</v>
      </c>
      <c r="D55" s="44">
        <v>539.1</v>
      </c>
      <c r="E55" s="44">
        <v>674.63280411796995</v>
      </c>
      <c r="F55" s="44">
        <v>576.61239407670735</v>
      </c>
      <c r="I55"/>
      <c r="J55"/>
      <c r="K55"/>
      <c r="L55"/>
      <c r="M55"/>
    </row>
    <row r="56" spans="1:13" x14ac:dyDescent="0.25">
      <c r="A56" s="30">
        <v>43435</v>
      </c>
      <c r="C56" s="44">
        <v>727.88</v>
      </c>
      <c r="D56" s="44">
        <v>535.02</v>
      </c>
      <c r="E56" s="44">
        <v>656.79083552919144</v>
      </c>
      <c r="F56" s="44">
        <v>504.58868008434854</v>
      </c>
      <c r="I56"/>
      <c r="J56"/>
      <c r="K56"/>
      <c r="L56"/>
      <c r="M56"/>
    </row>
    <row r="57" spans="1:13" x14ac:dyDescent="0.25">
      <c r="A57" s="30">
        <v>43466</v>
      </c>
      <c r="C57" s="44">
        <v>747.79</v>
      </c>
      <c r="D57" s="44">
        <v>584.58000000000004</v>
      </c>
      <c r="E57" s="44">
        <v>639.06722071785464</v>
      </c>
      <c r="F57" s="44">
        <v>558.71604690851314</v>
      </c>
      <c r="I57"/>
      <c r="J57"/>
      <c r="K57"/>
      <c r="L57"/>
      <c r="M57"/>
    </row>
    <row r="58" spans="1:13" x14ac:dyDescent="0.25">
      <c r="A58" s="30">
        <v>43497</v>
      </c>
      <c r="C58" s="44">
        <v>772.82</v>
      </c>
      <c r="D58" s="44">
        <v>602.97</v>
      </c>
      <c r="E58" s="44">
        <v>642.00040075319407</v>
      </c>
      <c r="F58" s="44">
        <v>585.20350726153288</v>
      </c>
      <c r="I58"/>
      <c r="J58"/>
      <c r="K58"/>
      <c r="L58"/>
      <c r="M58"/>
    </row>
    <row r="59" spans="1:13" x14ac:dyDescent="0.25">
      <c r="A59" s="30">
        <v>43525</v>
      </c>
      <c r="C59" s="44">
        <v>750.33</v>
      </c>
      <c r="D59" s="44">
        <v>573.02</v>
      </c>
      <c r="E59" s="44">
        <v>550.26649842021095</v>
      </c>
      <c r="F59" s="44">
        <v>589.43754586964712</v>
      </c>
      <c r="I59"/>
      <c r="J59"/>
      <c r="K59"/>
      <c r="L59"/>
      <c r="M59"/>
    </row>
    <row r="60" spans="1:13" x14ac:dyDescent="0.25">
      <c r="A60" s="30">
        <v>43556</v>
      </c>
      <c r="C60" s="44">
        <v>733.77</v>
      </c>
      <c r="D60" s="44">
        <v>588.45000000000005</v>
      </c>
      <c r="E60" s="44">
        <v>543.25008430855598</v>
      </c>
      <c r="F60" s="44">
        <v>593.60475300481244</v>
      </c>
      <c r="I60"/>
      <c r="J60"/>
      <c r="K60"/>
      <c r="L60"/>
      <c r="M60"/>
    </row>
    <row r="61" spans="1:13" x14ac:dyDescent="0.25">
      <c r="A61" s="30">
        <v>43586</v>
      </c>
      <c r="C61" s="44">
        <v>742.53</v>
      </c>
      <c r="D61" s="44">
        <v>563.20000000000005</v>
      </c>
      <c r="E61" s="44">
        <v>518.57932483174284</v>
      </c>
      <c r="F61" s="44">
        <v>600.02552311331112</v>
      </c>
      <c r="I61"/>
      <c r="J61"/>
      <c r="K61"/>
      <c r="L61"/>
      <c r="M61"/>
    </row>
    <row r="62" spans="1:13" x14ac:dyDescent="0.25">
      <c r="A62" s="30">
        <v>43617</v>
      </c>
      <c r="C62" s="44">
        <v>742.89</v>
      </c>
      <c r="D62" s="44">
        <v>552.19000000000005</v>
      </c>
      <c r="E62" s="44">
        <v>537.6327140049483</v>
      </c>
      <c r="F62" s="44">
        <v>575.6121429645068</v>
      </c>
      <c r="I62"/>
      <c r="J62"/>
      <c r="K62"/>
      <c r="L62"/>
      <c r="M62"/>
    </row>
    <row r="63" spans="1:13" x14ac:dyDescent="0.25">
      <c r="A63" s="30">
        <v>43647</v>
      </c>
      <c r="C63" s="44">
        <v>748.17</v>
      </c>
      <c r="D63" s="44">
        <v>543.88</v>
      </c>
      <c r="E63" s="44">
        <v>559.1836973575555</v>
      </c>
      <c r="F63" s="44">
        <v>580.74488322769844</v>
      </c>
      <c r="I63"/>
      <c r="J63"/>
      <c r="K63"/>
      <c r="L63"/>
      <c r="M63"/>
    </row>
    <row r="64" spans="1:13" x14ac:dyDescent="0.25">
      <c r="A64" s="30">
        <v>43678</v>
      </c>
      <c r="C64" s="44">
        <v>793.21</v>
      </c>
      <c r="D64" s="44">
        <v>586.12</v>
      </c>
      <c r="E64" s="44">
        <v>525.52173310489184</v>
      </c>
      <c r="F64" s="44">
        <v>551.91715093849257</v>
      </c>
      <c r="I64"/>
      <c r="J64"/>
      <c r="K64"/>
      <c r="L64"/>
      <c r="M64"/>
    </row>
    <row r="65" spans="1:13" x14ac:dyDescent="0.25">
      <c r="A65" s="30">
        <v>43709</v>
      </c>
      <c r="C65" s="44">
        <v>779.25</v>
      </c>
      <c r="D65" s="44">
        <v>580.29999999999995</v>
      </c>
      <c r="E65" s="44">
        <v>629.05495669437084</v>
      </c>
      <c r="F65" s="44">
        <v>566.88104805378714</v>
      </c>
      <c r="I65"/>
      <c r="J65"/>
      <c r="K65"/>
      <c r="L65"/>
      <c r="M65"/>
    </row>
    <row r="66" spans="1:13" x14ac:dyDescent="0.25">
      <c r="A66" s="30">
        <v>43739</v>
      </c>
      <c r="C66" s="44">
        <v>770.8</v>
      </c>
      <c r="D66" s="44">
        <v>591.35</v>
      </c>
      <c r="E66" s="44">
        <v>633.74847342249222</v>
      </c>
      <c r="F66" s="44">
        <v>581.61198842533724</v>
      </c>
      <c r="I66"/>
      <c r="J66"/>
      <c r="K66"/>
      <c r="L66"/>
      <c r="M66"/>
    </row>
    <row r="67" spans="1:13" x14ac:dyDescent="0.25">
      <c r="A67" s="30">
        <v>43770</v>
      </c>
      <c r="C67" s="44">
        <v>770.2</v>
      </c>
      <c r="D67" s="44">
        <v>685.41</v>
      </c>
      <c r="E67" s="44">
        <v>672.93636566087366</v>
      </c>
      <c r="F67" s="44">
        <v>558.49964721929643</v>
      </c>
      <c r="I67"/>
      <c r="J67"/>
      <c r="K67"/>
      <c r="L67"/>
      <c r="M67"/>
    </row>
    <row r="68" spans="1:13" x14ac:dyDescent="0.25">
      <c r="A68" s="30">
        <v>43800</v>
      </c>
      <c r="C68" s="44">
        <v>833.52</v>
      </c>
      <c r="D68" s="44">
        <v>763.73</v>
      </c>
      <c r="E68" s="44">
        <v>677.52432508281152</v>
      </c>
      <c r="F68" s="44">
        <v>580.91623147753478</v>
      </c>
      <c r="I68"/>
      <c r="J68"/>
      <c r="K68"/>
      <c r="L68"/>
      <c r="M68"/>
    </row>
    <row r="69" spans="1:13" x14ac:dyDescent="0.25">
      <c r="A69" s="30">
        <v>43831</v>
      </c>
      <c r="C69" s="44">
        <v>875.64</v>
      </c>
      <c r="D69" s="44">
        <v>810.07</v>
      </c>
      <c r="E69" s="44">
        <v>658.7799097205052</v>
      </c>
      <c r="F69" s="44">
        <v>566.54238606539241</v>
      </c>
      <c r="I69"/>
      <c r="J69"/>
      <c r="K69"/>
      <c r="L69"/>
      <c r="M69"/>
    </row>
    <row r="70" spans="1:13" x14ac:dyDescent="0.25">
      <c r="A70" s="30">
        <v>43862</v>
      </c>
      <c r="C70" s="44">
        <v>800.41</v>
      </c>
      <c r="D70" s="44">
        <v>728.81</v>
      </c>
      <c r="E70" s="44">
        <v>629.25025457456798</v>
      </c>
      <c r="F70" s="44">
        <v>495.53626059771506</v>
      </c>
      <c r="I70"/>
      <c r="J70"/>
      <c r="K70"/>
      <c r="L70"/>
      <c r="M70"/>
    </row>
    <row r="71" spans="1:13" x14ac:dyDescent="0.25">
      <c r="A71" s="30">
        <v>43891</v>
      </c>
      <c r="C71" s="44">
        <v>747.8</v>
      </c>
      <c r="D71" s="44">
        <v>636.25</v>
      </c>
      <c r="E71" s="44">
        <v>557.61533322820651</v>
      </c>
      <c r="F71" s="44">
        <v>390.02423853603676</v>
      </c>
      <c r="I71"/>
      <c r="J71"/>
      <c r="K71"/>
      <c r="L71"/>
      <c r="M71"/>
    </row>
    <row r="72" spans="1:13" x14ac:dyDescent="0.25">
      <c r="A72" s="30">
        <v>43922</v>
      </c>
      <c r="C72" s="44">
        <v>679.98</v>
      </c>
      <c r="D72" s="44">
        <v>608.88</v>
      </c>
      <c r="E72" s="44">
        <v>511.35531850142752</v>
      </c>
      <c r="F72" s="44">
        <v>311.28835352051243</v>
      </c>
      <c r="I72"/>
      <c r="J72"/>
      <c r="K72"/>
      <c r="L72"/>
      <c r="M72"/>
    </row>
    <row r="73" spans="1:13" x14ac:dyDescent="0.25">
      <c r="A73" s="30">
        <v>43952</v>
      </c>
      <c r="C73" s="44">
        <v>684.78</v>
      </c>
      <c r="D73" s="44">
        <v>573.88</v>
      </c>
      <c r="E73" s="44">
        <v>447.08780750664755</v>
      </c>
      <c r="F73" s="44">
        <v>274.88117465296062</v>
      </c>
      <c r="I73"/>
      <c r="J73"/>
      <c r="K73"/>
      <c r="L73"/>
      <c r="M73"/>
    </row>
    <row r="74" spans="1:13" x14ac:dyDescent="0.25">
      <c r="A74" s="30">
        <v>43983</v>
      </c>
      <c r="C74" s="44">
        <v>755.71</v>
      </c>
      <c r="D74" s="44">
        <v>656.49</v>
      </c>
      <c r="E74" s="44">
        <v>484.93206398164966</v>
      </c>
      <c r="F74" s="44">
        <v>335.1797947043051</v>
      </c>
      <c r="I74"/>
      <c r="J74"/>
      <c r="K74"/>
      <c r="L74"/>
      <c r="M74"/>
    </row>
    <row r="75" spans="1:13" x14ac:dyDescent="0.25">
      <c r="A75" s="30">
        <v>44013</v>
      </c>
      <c r="C75" s="44">
        <v>821.11</v>
      </c>
      <c r="D75" s="44">
        <v>694.16</v>
      </c>
      <c r="E75" s="44">
        <v>614.36237399449237</v>
      </c>
      <c r="F75" s="44">
        <v>367.78857727392716</v>
      </c>
      <c r="I75"/>
      <c r="J75"/>
      <c r="K75"/>
      <c r="L75"/>
      <c r="M75"/>
    </row>
    <row r="76" spans="1:13" x14ac:dyDescent="0.25">
      <c r="A76" s="30">
        <v>44044</v>
      </c>
      <c r="C76" s="44">
        <v>866.94</v>
      </c>
      <c r="D76" s="44">
        <v>760.3</v>
      </c>
      <c r="E76" s="44">
        <v>593.536978227394</v>
      </c>
      <c r="F76" s="44">
        <v>372.37386498439065</v>
      </c>
      <c r="I76"/>
      <c r="J76"/>
      <c r="K76"/>
      <c r="L76"/>
      <c r="M76"/>
    </row>
    <row r="77" spans="1:13" x14ac:dyDescent="0.25">
      <c r="A77" s="30">
        <v>44075</v>
      </c>
      <c r="C77" s="44">
        <v>905.86</v>
      </c>
      <c r="D77" s="44">
        <v>796.22</v>
      </c>
      <c r="E77" s="44">
        <v>846.23678709632873</v>
      </c>
      <c r="F77" s="44">
        <v>338.55553472464044</v>
      </c>
      <c r="I77"/>
      <c r="J77"/>
      <c r="K77"/>
      <c r="L77"/>
      <c r="M77"/>
    </row>
    <row r="78" spans="1:13" x14ac:dyDescent="0.25">
      <c r="A78" s="30">
        <v>44105</v>
      </c>
      <c r="C78" s="44">
        <v>914.77</v>
      </c>
      <c r="D78" s="44">
        <v>819.27</v>
      </c>
      <c r="E78" s="44">
        <v>813.05426769200051</v>
      </c>
      <c r="F78" s="44">
        <v>335.21260326429194</v>
      </c>
      <c r="I78"/>
      <c r="J78"/>
      <c r="K78"/>
      <c r="L78"/>
      <c r="M78"/>
    </row>
    <row r="79" spans="1:13" x14ac:dyDescent="0.25">
      <c r="A79" s="30">
        <v>44136</v>
      </c>
      <c r="C79" s="44">
        <v>973.88</v>
      </c>
      <c r="D79" s="44">
        <v>917.81</v>
      </c>
      <c r="E79" s="44">
        <v>926.9564703289418</v>
      </c>
      <c r="F79" s="44">
        <v>355.48150080194648</v>
      </c>
      <c r="I79"/>
      <c r="J79"/>
      <c r="K79"/>
      <c r="L79"/>
      <c r="M79"/>
    </row>
    <row r="80" spans="1:13" x14ac:dyDescent="0.25">
      <c r="A80" s="30">
        <v>44166</v>
      </c>
      <c r="C80" s="44">
        <v>1026.2</v>
      </c>
      <c r="D80" s="44">
        <v>1016.37</v>
      </c>
      <c r="E80" s="44">
        <v>981.80921614189094</v>
      </c>
      <c r="F80" s="44">
        <v>403.15449405560599</v>
      </c>
      <c r="I80"/>
      <c r="J80"/>
      <c r="K80"/>
      <c r="L80"/>
      <c r="M80"/>
    </row>
    <row r="81" spans="1:13" x14ac:dyDescent="0.25">
      <c r="A81" s="30">
        <v>44197</v>
      </c>
      <c r="C81" s="44">
        <v>1101.47</v>
      </c>
      <c r="D81" s="44">
        <v>990.27</v>
      </c>
      <c r="E81" s="44">
        <v>748.88018000381817</v>
      </c>
      <c r="F81" s="44">
        <v>403.09446580550286</v>
      </c>
      <c r="I81"/>
      <c r="J81"/>
      <c r="K81"/>
      <c r="L81"/>
      <c r="M81"/>
    </row>
    <row r="82" spans="1:13" x14ac:dyDescent="0.25">
      <c r="A82" s="30">
        <v>44228</v>
      </c>
      <c r="C82" s="44">
        <v>1121.01</v>
      </c>
      <c r="D82" s="44">
        <v>1019.89</v>
      </c>
      <c r="E82" s="44">
        <v>741.10653365431904</v>
      </c>
      <c r="F82" s="44">
        <v>444.75702888357955</v>
      </c>
      <c r="I82"/>
      <c r="J82"/>
      <c r="K82"/>
      <c r="L82"/>
      <c r="M82"/>
    </row>
    <row r="83" spans="1:13" x14ac:dyDescent="0.25">
      <c r="A83" s="30">
        <v>44256</v>
      </c>
      <c r="C83" s="44">
        <v>1169.76</v>
      </c>
      <c r="D83" s="44">
        <v>1030.8499999999999</v>
      </c>
      <c r="E83" s="44">
        <v>756.43336944921305</v>
      </c>
      <c r="F83" s="44">
        <v>447.48256939384709</v>
      </c>
      <c r="I83"/>
      <c r="J83"/>
      <c r="K83"/>
      <c r="L83"/>
      <c r="M83"/>
    </row>
    <row r="84" spans="1:13" x14ac:dyDescent="0.25">
      <c r="A84" s="30">
        <v>44287</v>
      </c>
      <c r="C84" s="44">
        <v>1201.68</v>
      </c>
      <c r="D84" s="44">
        <v>1074.5999999999999</v>
      </c>
      <c r="E84" s="44">
        <v>767.86002102149689</v>
      </c>
      <c r="F84" s="44">
        <v>449.90314851106825</v>
      </c>
      <c r="I84"/>
      <c r="J84"/>
      <c r="K84"/>
      <c r="L84"/>
      <c r="M84"/>
    </row>
    <row r="85" spans="1:13" x14ac:dyDescent="0.25">
      <c r="A85" s="30">
        <v>44317</v>
      </c>
      <c r="C85" s="44">
        <v>1568.65</v>
      </c>
      <c r="D85" s="44">
        <v>1120.42</v>
      </c>
      <c r="E85" s="44">
        <v>951.18930948609318</v>
      </c>
      <c r="F85" s="44">
        <v>525.37278496478223</v>
      </c>
      <c r="I85"/>
      <c r="J85"/>
      <c r="K85"/>
      <c r="L85"/>
      <c r="M85"/>
    </row>
    <row r="86" spans="1:13" x14ac:dyDescent="0.25">
      <c r="A86" s="30">
        <v>44348</v>
      </c>
      <c r="C86" s="44">
        <v>1518.16</v>
      </c>
      <c r="D86" s="44">
        <v>1004.42</v>
      </c>
      <c r="E86" s="44">
        <v>997.88553038029261</v>
      </c>
      <c r="F86" s="44">
        <v>550.69643922171247</v>
      </c>
      <c r="I86"/>
      <c r="J86"/>
      <c r="K86"/>
      <c r="L86"/>
      <c r="M86"/>
    </row>
    <row r="87" spans="1:13" x14ac:dyDescent="0.25">
      <c r="A87" s="30">
        <v>44378</v>
      </c>
      <c r="C87" s="44">
        <v>1468.34</v>
      </c>
      <c r="D87" s="44">
        <v>1062.99</v>
      </c>
      <c r="E87" s="44">
        <v>964.64964441783991</v>
      </c>
      <c r="F87" s="44">
        <v>555.56036113416053</v>
      </c>
      <c r="I87"/>
      <c r="J87"/>
      <c r="K87"/>
      <c r="L87"/>
      <c r="M87"/>
    </row>
    <row r="88" spans="1:13" x14ac:dyDescent="0.25">
      <c r="I88"/>
      <c r="J88"/>
      <c r="K88"/>
      <c r="L88"/>
      <c r="M88"/>
    </row>
    <row r="89" spans="1:13" x14ac:dyDescent="0.25">
      <c r="B89" s="22" t="s">
        <v>1</v>
      </c>
    </row>
    <row r="90" spans="1:13" x14ac:dyDescent="0.25">
      <c r="B90" s="22" t="s">
        <v>42</v>
      </c>
    </row>
  </sheetData>
  <hyperlinks>
    <hyperlink ref="A1" location="Índice!A1" display="Voltar"/>
  </hyperlink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5</vt:i4>
      </vt:variant>
    </vt:vector>
  </HeadingPairs>
  <TitlesOfParts>
    <vt:vector size="15" baseType="lpstr">
      <vt:lpstr>Índice</vt:lpstr>
      <vt:lpstr>A-1</vt:lpstr>
      <vt:lpstr>A-2</vt:lpstr>
      <vt:lpstr>A-3</vt:lpstr>
      <vt:lpstr>A-4</vt:lpstr>
      <vt:lpstr>A-5</vt:lpstr>
      <vt:lpstr>A-6</vt:lpstr>
      <vt:lpstr>A-7</vt:lpstr>
      <vt:lpstr>A-8</vt:lpstr>
      <vt:lpstr>A-9</vt:lpstr>
      <vt:lpstr>Índice!_Ref11771521</vt:lpstr>
      <vt:lpstr>Índice!_Ref44188272</vt:lpstr>
      <vt:lpstr>Índice!_Ref515355743</vt:lpstr>
      <vt:lpstr>Índice!_Ref9848671</vt:lpstr>
      <vt:lpstr>Índice!_Ref9849419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2022-02-09T18:47:53Z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286c1d152d7b43b1bdfe66a291aa8b0d</vt:lpwstr>
  </property>
</Properties>
</file>